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46" activeTab="0"/>
  </bookViews>
  <sheets>
    <sheet name="2-х нед. меню-2021" sheetId="1" r:id="rId1"/>
  </sheets>
  <definedNames>
    <definedName name="_xlfn.IFERROR" hidden="1">#NAME?</definedName>
    <definedName name="_xlnm.Print_Area" localSheetId="0">'2-х нед. меню-2021'!$A$1:$P$455</definedName>
  </definedNames>
  <calcPr fullCalcOnLoad="1"/>
</workbook>
</file>

<file path=xl/sharedStrings.xml><?xml version="1.0" encoding="utf-8"?>
<sst xmlns="http://schemas.openxmlformats.org/spreadsheetml/2006/main" count="1164" uniqueCount="195">
  <si>
    <t>Первая неделя</t>
  </si>
  <si>
    <t>№ сб-ка рецептур</t>
  </si>
  <si>
    <t xml:space="preserve">Витамины </t>
  </si>
  <si>
    <t>Минер.ве-ва</t>
  </si>
  <si>
    <t>Пищев.ве-ва</t>
  </si>
  <si>
    <t>Энергетич. Ценность</t>
  </si>
  <si>
    <t>Наименование блюд</t>
  </si>
  <si>
    <t>Выход</t>
  </si>
  <si>
    <t>В1</t>
  </si>
  <si>
    <t>С</t>
  </si>
  <si>
    <t>А</t>
  </si>
  <si>
    <t>Е</t>
  </si>
  <si>
    <t>Ca</t>
  </si>
  <si>
    <t>P</t>
  </si>
  <si>
    <t>Mg</t>
  </si>
  <si>
    <t>Fe</t>
  </si>
  <si>
    <t>Белки</t>
  </si>
  <si>
    <t>Жиры</t>
  </si>
  <si>
    <t>Уг-ды</t>
  </si>
  <si>
    <t xml:space="preserve">Макароны отварные </t>
  </si>
  <si>
    <t>705/2004</t>
  </si>
  <si>
    <t>Напиток из шиповника</t>
  </si>
  <si>
    <t>Итого</t>
  </si>
  <si>
    <t>416/1996</t>
  </si>
  <si>
    <t>472/1996</t>
  </si>
  <si>
    <t>628/1996</t>
  </si>
  <si>
    <t>257/1996</t>
  </si>
  <si>
    <t>702/1997</t>
  </si>
  <si>
    <t>Компот из кураги</t>
  </si>
  <si>
    <t>629/1996</t>
  </si>
  <si>
    <t>200/15/7</t>
  </si>
  <si>
    <t>465/1996</t>
  </si>
  <si>
    <t>Компот из сухофруктов</t>
  </si>
  <si>
    <t>160/2004</t>
  </si>
  <si>
    <t>Вторая неделя</t>
  </si>
  <si>
    <t>120/1996</t>
  </si>
  <si>
    <t>Щи из свежей капусты с картофелем со сметаной</t>
  </si>
  <si>
    <t>129/1996</t>
  </si>
  <si>
    <t>Рассольник ленинградский со сметаной</t>
  </si>
  <si>
    <t>132/1996</t>
  </si>
  <si>
    <t>482/1996</t>
  </si>
  <si>
    <t>22/1997</t>
  </si>
  <si>
    <t>Масло сливочное</t>
  </si>
  <si>
    <t>200/10</t>
  </si>
  <si>
    <t>642/1996</t>
  </si>
  <si>
    <t>Какао с молоком</t>
  </si>
  <si>
    <t>762/1997</t>
  </si>
  <si>
    <t>Яблоко</t>
  </si>
  <si>
    <t>200/20</t>
  </si>
  <si>
    <t>200/5</t>
  </si>
  <si>
    <t>Котлета особая из кур</t>
  </si>
  <si>
    <t>520/1997</t>
  </si>
  <si>
    <t>309/1996</t>
  </si>
  <si>
    <t>174/1997</t>
  </si>
  <si>
    <t>150/10</t>
  </si>
  <si>
    <t>Завтрак 1-4 класс</t>
  </si>
  <si>
    <t>Завтрак 5-11 класс</t>
  </si>
  <si>
    <t>Обед 1-4 класс</t>
  </si>
  <si>
    <t>Обед 5-11 класс</t>
  </si>
  <si>
    <t>понедельник-1</t>
  </si>
  <si>
    <t>вторник-1</t>
  </si>
  <si>
    <t>среда-1</t>
  </si>
  <si>
    <t>четверг-1</t>
  </si>
  <si>
    <t>пятница-1</t>
  </si>
  <si>
    <t>суббота-1</t>
  </si>
  <si>
    <t>понедельник-2</t>
  </si>
  <si>
    <t>вторник-2</t>
  </si>
  <si>
    <t>среда-2</t>
  </si>
  <si>
    <t>четверг-2</t>
  </si>
  <si>
    <t>пятница-2</t>
  </si>
  <si>
    <t>суббота-2</t>
  </si>
  <si>
    <t>139/1996</t>
  </si>
  <si>
    <t>80/30</t>
  </si>
  <si>
    <t>250/5</t>
  </si>
  <si>
    <t>585/1996</t>
  </si>
  <si>
    <t>Компот из свежих яблок</t>
  </si>
  <si>
    <t>324/1996</t>
  </si>
  <si>
    <t>80/50</t>
  </si>
  <si>
    <t>250/20</t>
  </si>
  <si>
    <t>100/50</t>
  </si>
  <si>
    <t>23/1997</t>
  </si>
  <si>
    <t>588/1996</t>
  </si>
  <si>
    <t>324/1997</t>
  </si>
  <si>
    <t>630/1996</t>
  </si>
  <si>
    <t>Чай с молоком</t>
  </si>
  <si>
    <t>Компот из изюма</t>
  </si>
  <si>
    <t>78/2004</t>
  </si>
  <si>
    <t>100/30</t>
  </si>
  <si>
    <t>200/15</t>
  </si>
  <si>
    <t>205/2015</t>
  </si>
  <si>
    <t>79/2004</t>
  </si>
  <si>
    <t>528/271</t>
  </si>
  <si>
    <t>257,табл.4/271</t>
  </si>
  <si>
    <t>Чай с сахаром</t>
  </si>
  <si>
    <t>273, 469/1996</t>
  </si>
  <si>
    <t>138/1996</t>
  </si>
  <si>
    <t>Кофейный напиток с молоком</t>
  </si>
  <si>
    <t>175/2005</t>
  </si>
  <si>
    <t>422/271</t>
  </si>
  <si>
    <t>150/50/15</t>
  </si>
  <si>
    <t>Яйцо вареное</t>
  </si>
  <si>
    <t>110/1996</t>
  </si>
  <si>
    <t>Чай с сахаром с лимоном</t>
  </si>
  <si>
    <t>444/271</t>
  </si>
  <si>
    <t>338/2015</t>
  </si>
  <si>
    <t>297/2005</t>
  </si>
  <si>
    <t>.250</t>
  </si>
  <si>
    <t>416/271</t>
  </si>
  <si>
    <t xml:space="preserve">Сыр порциями </t>
  </si>
  <si>
    <t xml:space="preserve">Икра морковная </t>
  </si>
  <si>
    <t xml:space="preserve">Суп картофельный с бобовыми с гренками </t>
  </si>
  <si>
    <t xml:space="preserve">Каша молочная Дружба с маслом сливочным </t>
  </si>
  <si>
    <t xml:space="preserve">Икра свекольная </t>
  </si>
  <si>
    <t xml:space="preserve">Суп картофельный с макаронными изделиями </t>
  </si>
  <si>
    <t xml:space="preserve">Тефтели 1 вариант </t>
  </si>
  <si>
    <t xml:space="preserve">Рис отварной </t>
  </si>
  <si>
    <t xml:space="preserve">Икра овощная закусочная </t>
  </si>
  <si>
    <t>Борщ с капустой и  картофелем со сметаной</t>
  </si>
  <si>
    <t xml:space="preserve">Соус красный основной </t>
  </si>
  <si>
    <t xml:space="preserve">Каша гречневая рассыпчатая </t>
  </si>
  <si>
    <t xml:space="preserve">Котлета особая из кур </t>
  </si>
  <si>
    <t xml:space="preserve">Каша молочная рисовая  с маслом сливочным </t>
  </si>
  <si>
    <t xml:space="preserve">Суп молочный с макаронными изделиями </t>
  </si>
  <si>
    <t>Птица, тушёная в томатном соусе</t>
  </si>
  <si>
    <t xml:space="preserve">Щи из свежей капусты с картофелем со сметаной </t>
  </si>
  <si>
    <t>Каша молочная пшенная с маслом сливочным</t>
  </si>
  <si>
    <t xml:space="preserve">Каша молочная пшенная с маслом сливочным </t>
  </si>
  <si>
    <t xml:space="preserve">Рассольник ленинградский со сметаной </t>
  </si>
  <si>
    <t xml:space="preserve">Картофельное пюре </t>
  </si>
  <si>
    <t xml:space="preserve">Биточек рыбный (минтай)  </t>
  </si>
  <si>
    <t xml:space="preserve">Биточек рыбный (минтай) </t>
  </si>
  <si>
    <t>Макароны отварные</t>
  </si>
  <si>
    <t xml:space="preserve">Борщ с капустой и  картофелем со сметаной </t>
  </si>
  <si>
    <t xml:space="preserve">Биточек из говядины </t>
  </si>
  <si>
    <t xml:space="preserve">Суп крестьянский с крупой со сметаной </t>
  </si>
  <si>
    <t xml:space="preserve">Фрикадельки из кур </t>
  </si>
  <si>
    <t xml:space="preserve">Капуста тушеная </t>
  </si>
  <si>
    <t>Каша молочная манная  с маслом сливочным</t>
  </si>
  <si>
    <t xml:space="preserve">Каша молочная манная  с маслом сливочным </t>
  </si>
  <si>
    <t xml:space="preserve">Суп из овощей со сметаной </t>
  </si>
  <si>
    <t xml:space="preserve">Минтай, тушеный в томате с овощами </t>
  </si>
  <si>
    <t xml:space="preserve">Каша молочная геркулесовая с маслом сливочным </t>
  </si>
  <si>
    <t xml:space="preserve">Макароны отварные с овощами </t>
  </si>
  <si>
    <t>259/2015</t>
  </si>
  <si>
    <t>271/2015</t>
  </si>
  <si>
    <t>280/2015</t>
  </si>
  <si>
    <t xml:space="preserve">Борщ с капустой и картофелем со сметаной </t>
  </si>
  <si>
    <t>265/2015</t>
  </si>
  <si>
    <t>182/2017</t>
  </si>
  <si>
    <t>Каша жидкая молочная ячневая с маслом 150/8 (СОШ_2018)</t>
  </si>
  <si>
    <t>Каша жидкая молочная ячневая с маслом 200/10 (СОШ_2018)</t>
  </si>
  <si>
    <t>150/8</t>
  </si>
  <si>
    <t>222/2015</t>
  </si>
  <si>
    <t>Пудинг из творога (запеченный) с молоком сгущенным 150 (СОШ_2018)</t>
  </si>
  <si>
    <t>130/20</t>
  </si>
  <si>
    <t>Пудинг из творога (запеченный) с молоком сгущенным 200 (СОШ_2018)</t>
  </si>
  <si>
    <t>160/40</t>
  </si>
  <si>
    <t>70/2015</t>
  </si>
  <si>
    <t>Овощи натуральные соленые (огурец) 60 (СОШ_2018)</t>
  </si>
  <si>
    <t>Овощи натуральные соленые (огурец) 100 (СОШ_2018)</t>
  </si>
  <si>
    <t>Управляющий группой объектов</t>
  </si>
  <si>
    <t>___________Д.К.Селезнев</t>
  </si>
  <si>
    <t>УТВЕРЖДАЮ</t>
  </si>
  <si>
    <t>СОГЛАСОВАНО</t>
  </si>
  <si>
    <t>Директор образовательного учреждения</t>
  </si>
  <si>
    <t>_______________________</t>
  </si>
  <si>
    <t>ОМС-Лечебное питание</t>
  </si>
  <si>
    <t>Сезон: осень, зима, весна, лето</t>
  </si>
  <si>
    <t>Примерное меню и пищевая ценность приготовляемых блюд</t>
  </si>
  <si>
    <t>доля суточной потребности за завтрак и обед 1-4 кл</t>
  </si>
  <si>
    <t>доля суточной потребности за завтрак и обед 5-11 кл</t>
  </si>
  <si>
    <t>покупное</t>
  </si>
  <si>
    <t>Хлеб пшеничный</t>
  </si>
  <si>
    <t xml:space="preserve">Хлеб пшеничный </t>
  </si>
  <si>
    <t>210/2015</t>
  </si>
  <si>
    <t>Омлет натуральный 150 (СОШ_2018)</t>
  </si>
  <si>
    <t>Омлет натуральный 200 (СОШ_2018)</t>
  </si>
  <si>
    <t>Жаркое по-домашнему (СОШ_2018)</t>
  </si>
  <si>
    <t>Фрикадельки мясные в сметанно-томатном соусе (СОШ_2018)</t>
  </si>
  <si>
    <t>Плов (СОШ_2018)</t>
  </si>
  <si>
    <t>255/2015</t>
  </si>
  <si>
    <t>Печень по-строгановски</t>
  </si>
  <si>
    <t>45/45</t>
  </si>
  <si>
    <t>50/50</t>
  </si>
  <si>
    <t>пищев.ценность, завтрак/обед 1-4</t>
  </si>
  <si>
    <t>пищев.ценность, завтрак/обед 5-11</t>
  </si>
  <si>
    <t>142/2015</t>
  </si>
  <si>
    <t>Картофель и овощи, тушеные в соусе 150 (СОШ_2018)</t>
  </si>
  <si>
    <t>Картофель и овощи, тушеные в соусе 180 (СОШ_2018)</t>
  </si>
  <si>
    <t>60/30</t>
  </si>
  <si>
    <t>70/30</t>
  </si>
  <si>
    <t>Котлеты домашние с соусом сметанно-томатным 60/30 (СОШ_2018)</t>
  </si>
  <si>
    <t>Котлеты домашние с соусом сметанно-томатным 70/30 (СОШ_2018)</t>
  </si>
  <si>
    <t xml:space="preserve">Хлеб ржаной </t>
  </si>
  <si>
    <t>Хлеб ржаной</t>
  </si>
</sst>
</file>

<file path=xl/styles.xml><?xml version="1.0" encoding="utf-8"?>
<styleSheet xmlns="http://schemas.openxmlformats.org/spreadsheetml/2006/main">
  <numFmts count="3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0.0%"/>
    <numFmt numFmtId="183" formatCode="0.000%"/>
    <numFmt numFmtId="184" formatCode="0000000"/>
    <numFmt numFmtId="185" formatCode="0.000"/>
  </numFmts>
  <fonts count="46"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" fontId="4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33" borderId="10" xfId="0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2" fontId="4" fillId="0" borderId="11" xfId="54" applyNumberFormat="1" applyFont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/>
    </xf>
    <xf numFmtId="1" fontId="4" fillId="0" borderId="11" xfId="54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7" fontId="3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9" fontId="5" fillId="33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54" applyNumberFormat="1" applyFont="1" applyFill="1" applyBorder="1" applyAlignment="1">
      <alignment horizontal="left" vertical="center"/>
      <protection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2-х нед. меню_с поправка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view="pageBreakPreview" zoomScale="95" zoomScaleSheetLayoutView="95" zoomScalePageLayoutView="0" workbookViewId="0" topLeftCell="A1">
      <selection activeCell="C441" sqref="C441"/>
    </sheetView>
  </sheetViews>
  <sheetFormatPr defaultColWidth="9.140625" defaultRowHeight="12.75"/>
  <cols>
    <col min="1" max="1" width="8.00390625" style="31" customWidth="1"/>
    <col min="2" max="2" width="56.57421875" style="3" customWidth="1"/>
    <col min="3" max="3" width="10.7109375" style="3" customWidth="1"/>
    <col min="4" max="6" width="5.00390625" style="15" customWidth="1"/>
    <col min="7" max="7" width="7.57421875" style="23" customWidth="1"/>
    <col min="8" max="15" width="5.00390625" style="15" customWidth="1"/>
    <col min="16" max="16" width="9.140625" style="87" customWidth="1"/>
    <col min="17" max="16384" width="9.140625" style="3" customWidth="1"/>
  </cols>
  <sheetData>
    <row r="1" ht="12.75">
      <c r="A1" s="41" t="s">
        <v>166</v>
      </c>
    </row>
    <row r="3" spans="1:16" ht="15">
      <c r="A3" s="37" t="s">
        <v>163</v>
      </c>
      <c r="B3" s="36"/>
      <c r="D3" s="36"/>
      <c r="E3" s="36"/>
      <c r="F3" s="36"/>
      <c r="G3" s="32"/>
      <c r="H3" s="6"/>
      <c r="I3" s="36"/>
      <c r="J3" s="36"/>
      <c r="K3" s="36"/>
      <c r="L3" s="36"/>
      <c r="M3" s="36"/>
      <c r="N3" s="36"/>
      <c r="O3" s="32" t="s">
        <v>162</v>
      </c>
      <c r="P3" s="88"/>
    </row>
    <row r="4" spans="1:16" ht="14.25">
      <c r="A4" s="38" t="s">
        <v>164</v>
      </c>
      <c r="B4" s="35"/>
      <c r="D4" s="35"/>
      <c r="E4" s="35"/>
      <c r="F4" s="35"/>
      <c r="G4" s="33"/>
      <c r="H4" s="6"/>
      <c r="I4" s="35"/>
      <c r="J4" s="35"/>
      <c r="K4" s="35"/>
      <c r="L4" s="35"/>
      <c r="M4" s="35"/>
      <c r="N4" s="35"/>
      <c r="O4" s="33" t="s">
        <v>160</v>
      </c>
      <c r="P4" s="88"/>
    </row>
    <row r="5" spans="1:16" ht="14.25">
      <c r="A5" s="27" t="s">
        <v>165</v>
      </c>
      <c r="B5" s="35"/>
      <c r="D5" s="35"/>
      <c r="E5" s="35"/>
      <c r="F5" s="35"/>
      <c r="G5" s="33"/>
      <c r="H5" s="6"/>
      <c r="I5" s="35"/>
      <c r="J5" s="35"/>
      <c r="K5" s="35"/>
      <c r="L5" s="35"/>
      <c r="M5" s="35"/>
      <c r="N5" s="35"/>
      <c r="O5" s="33" t="s">
        <v>161</v>
      </c>
      <c r="P5" s="88"/>
    </row>
    <row r="6" spans="1:16" ht="12.75">
      <c r="A6" s="27"/>
      <c r="B6" s="27"/>
      <c r="C6" s="27"/>
      <c r="D6" s="27"/>
      <c r="E6" s="27"/>
      <c r="F6" s="27"/>
      <c r="G6" s="27"/>
      <c r="H6" s="6"/>
      <c r="I6" s="104"/>
      <c r="J6" s="104"/>
      <c r="K6" s="104"/>
      <c r="L6" s="104"/>
      <c r="M6" s="104"/>
      <c r="N6" s="104"/>
      <c r="O6" s="104"/>
      <c r="P6" s="88"/>
    </row>
    <row r="7" spans="1:16" ht="15.75">
      <c r="A7" s="109" t="s">
        <v>168</v>
      </c>
      <c r="B7" s="109"/>
      <c r="C7" s="109"/>
      <c r="D7" s="109"/>
      <c r="E7" s="109"/>
      <c r="F7" s="109"/>
      <c r="G7" s="109"/>
      <c r="H7" s="109"/>
      <c r="I7" s="109"/>
      <c r="J7" s="109"/>
      <c r="K7" s="40" t="s">
        <v>167</v>
      </c>
      <c r="L7" s="40"/>
      <c r="M7" s="39"/>
      <c r="N7" s="39"/>
      <c r="O7" s="40"/>
      <c r="P7" s="88"/>
    </row>
    <row r="8" spans="1:16" ht="22.5" customHeight="1">
      <c r="A8" s="27"/>
      <c r="B8" s="109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88"/>
    </row>
    <row r="9" spans="1:16" ht="15">
      <c r="A9" s="99" t="s">
        <v>59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88"/>
    </row>
    <row r="10" spans="1:16" ht="1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88"/>
    </row>
    <row r="11" spans="1:15" ht="13.5" customHeight="1">
      <c r="A11" s="101" t="s">
        <v>1</v>
      </c>
      <c r="B11" s="103" t="s">
        <v>6</v>
      </c>
      <c r="C11" s="108" t="s">
        <v>7</v>
      </c>
      <c r="D11" s="98" t="s">
        <v>4</v>
      </c>
      <c r="E11" s="98"/>
      <c r="F11" s="98"/>
      <c r="G11" s="102" t="s">
        <v>5</v>
      </c>
      <c r="H11" s="98" t="s">
        <v>2</v>
      </c>
      <c r="I11" s="98"/>
      <c r="J11" s="98"/>
      <c r="K11" s="98"/>
      <c r="L11" s="98" t="s">
        <v>3</v>
      </c>
      <c r="M11" s="98"/>
      <c r="N11" s="98"/>
      <c r="O11" s="98"/>
    </row>
    <row r="12" spans="1:15" ht="11.25" customHeight="1">
      <c r="A12" s="101"/>
      <c r="B12" s="103"/>
      <c r="C12" s="108"/>
      <c r="D12" s="42" t="s">
        <v>16</v>
      </c>
      <c r="E12" s="42" t="s">
        <v>17</v>
      </c>
      <c r="F12" s="42" t="s">
        <v>18</v>
      </c>
      <c r="G12" s="102"/>
      <c r="H12" s="42" t="s">
        <v>8</v>
      </c>
      <c r="I12" s="42" t="s">
        <v>9</v>
      </c>
      <c r="J12" s="42" t="s">
        <v>10</v>
      </c>
      <c r="K12" s="42" t="s">
        <v>11</v>
      </c>
      <c r="L12" s="42" t="s">
        <v>12</v>
      </c>
      <c r="M12" s="42" t="s">
        <v>13</v>
      </c>
      <c r="N12" s="42" t="s">
        <v>14</v>
      </c>
      <c r="O12" s="42" t="s">
        <v>15</v>
      </c>
    </row>
    <row r="13" spans="1:16" ht="13.5" customHeight="1">
      <c r="A13" s="2" t="s">
        <v>80</v>
      </c>
      <c r="B13" s="20" t="s">
        <v>108</v>
      </c>
      <c r="C13" s="19">
        <v>10</v>
      </c>
      <c r="D13" s="4">
        <v>2.3</v>
      </c>
      <c r="E13" s="4">
        <v>2.9</v>
      </c>
      <c r="F13" s="1"/>
      <c r="G13" s="5">
        <v>38</v>
      </c>
      <c r="H13" s="24"/>
      <c r="I13" s="4">
        <v>0.16</v>
      </c>
      <c r="J13" s="4">
        <v>0.04</v>
      </c>
      <c r="K13" s="4">
        <v>0.04</v>
      </c>
      <c r="L13" s="4">
        <v>100</v>
      </c>
      <c r="M13" s="4">
        <v>54</v>
      </c>
      <c r="N13" s="4">
        <v>5</v>
      </c>
      <c r="O13" s="4">
        <v>0.11</v>
      </c>
      <c r="P13" s="89"/>
    </row>
    <row r="14" spans="1:16" ht="12.75">
      <c r="A14" s="2" t="s">
        <v>174</v>
      </c>
      <c r="B14" s="93" t="s">
        <v>175</v>
      </c>
      <c r="C14" s="79">
        <v>150</v>
      </c>
      <c r="D14" s="4">
        <v>13.94</v>
      </c>
      <c r="E14" s="4">
        <v>24.83</v>
      </c>
      <c r="F14" s="4">
        <v>2.64</v>
      </c>
      <c r="G14" s="5">
        <v>289</v>
      </c>
      <c r="H14" s="4">
        <v>0.1</v>
      </c>
      <c r="I14" s="4">
        <v>0.26</v>
      </c>
      <c r="J14" s="4">
        <v>324.57</v>
      </c>
      <c r="K14" s="4">
        <v>0.75</v>
      </c>
      <c r="L14" s="4">
        <v>103.08</v>
      </c>
      <c r="M14" s="4">
        <v>225.77</v>
      </c>
      <c r="N14" s="4">
        <v>16.14</v>
      </c>
      <c r="O14" s="4">
        <v>2.64</v>
      </c>
      <c r="P14" s="90"/>
    </row>
    <row r="15" spans="1:16" ht="13.5" customHeight="1">
      <c r="A15" s="2" t="s">
        <v>25</v>
      </c>
      <c r="B15" s="20" t="s">
        <v>93</v>
      </c>
      <c r="C15" s="18" t="s">
        <v>88</v>
      </c>
      <c r="D15" s="4">
        <v>0.1</v>
      </c>
      <c r="E15" s="4">
        <v>0.03</v>
      </c>
      <c r="F15" s="4">
        <v>15.28</v>
      </c>
      <c r="G15" s="5">
        <v>62</v>
      </c>
      <c r="H15" s="24"/>
      <c r="I15" s="4">
        <v>0.05</v>
      </c>
      <c r="J15" s="1"/>
      <c r="K15" s="1"/>
      <c r="L15" s="4">
        <v>2.78</v>
      </c>
      <c r="M15" s="4">
        <v>4.12</v>
      </c>
      <c r="N15" s="4">
        <v>2.2</v>
      </c>
      <c r="O15" s="4">
        <v>0.46</v>
      </c>
      <c r="P15" s="89"/>
    </row>
    <row r="16" spans="1:15" ht="13.5" customHeight="1">
      <c r="A16" s="43" t="s">
        <v>171</v>
      </c>
      <c r="B16" s="69" t="s">
        <v>172</v>
      </c>
      <c r="C16" s="70">
        <v>50</v>
      </c>
      <c r="D16" s="44">
        <v>3.95</v>
      </c>
      <c r="E16" s="44">
        <v>0.5</v>
      </c>
      <c r="F16" s="44">
        <v>24.15</v>
      </c>
      <c r="G16" s="46">
        <v>118</v>
      </c>
      <c r="H16" s="47">
        <v>0.08</v>
      </c>
      <c r="I16" s="45"/>
      <c r="J16" s="45"/>
      <c r="K16" s="44">
        <v>0.65</v>
      </c>
      <c r="L16" s="44">
        <v>11.5</v>
      </c>
      <c r="M16" s="44">
        <v>43.5</v>
      </c>
      <c r="N16" s="44">
        <v>16.5</v>
      </c>
      <c r="O16" s="44">
        <v>1</v>
      </c>
    </row>
    <row r="17" spans="1:16" ht="13.5" customHeight="1">
      <c r="A17" s="48"/>
      <c r="B17" s="49" t="s">
        <v>22</v>
      </c>
      <c r="C17" s="50"/>
      <c r="D17" s="51">
        <f>SUM(D13:D16)</f>
        <v>20.29</v>
      </c>
      <c r="E17" s="51">
        <f>SUM(E13:E16)</f>
        <v>28.259999999999998</v>
      </c>
      <c r="F17" s="42">
        <f>SUM(F13:F16)</f>
        <v>42.06999999999999</v>
      </c>
      <c r="G17" s="52">
        <f>SUM(G13:G16)</f>
        <v>507</v>
      </c>
      <c r="H17" s="42">
        <f aca="true" t="shared" si="0" ref="H17:O17">SUM(H13:H16)</f>
        <v>0.18</v>
      </c>
      <c r="I17" s="51">
        <f t="shared" si="0"/>
        <v>0.47000000000000003</v>
      </c>
      <c r="J17" s="51">
        <f t="shared" si="0"/>
        <v>324.61</v>
      </c>
      <c r="K17" s="51">
        <f t="shared" si="0"/>
        <v>1.44</v>
      </c>
      <c r="L17" s="51">
        <f t="shared" si="0"/>
        <v>217.35999999999999</v>
      </c>
      <c r="M17" s="51">
        <f t="shared" si="0"/>
        <v>327.39</v>
      </c>
      <c r="N17" s="51">
        <f t="shared" si="0"/>
        <v>39.84</v>
      </c>
      <c r="O17" s="51">
        <f t="shared" si="0"/>
        <v>4.21</v>
      </c>
      <c r="P17" s="74">
        <f>G17/2350</f>
        <v>0.21574468085106382</v>
      </c>
    </row>
    <row r="18" spans="1:16" ht="16.5" customHeight="1">
      <c r="A18" s="100" t="s">
        <v>56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88"/>
    </row>
    <row r="19" spans="1:18" ht="13.5" customHeight="1">
      <c r="A19" s="2" t="s">
        <v>80</v>
      </c>
      <c r="B19" s="20" t="s">
        <v>108</v>
      </c>
      <c r="C19" s="19">
        <v>10</v>
      </c>
      <c r="D19" s="4">
        <v>2.3</v>
      </c>
      <c r="E19" s="4">
        <v>2.9</v>
      </c>
      <c r="F19" s="1"/>
      <c r="G19" s="5">
        <v>38</v>
      </c>
      <c r="H19" s="24"/>
      <c r="I19" s="4">
        <v>0.16</v>
      </c>
      <c r="J19" s="4">
        <v>0.04</v>
      </c>
      <c r="K19" s="4">
        <v>0.04</v>
      </c>
      <c r="L19" s="4">
        <v>100</v>
      </c>
      <c r="M19" s="4">
        <v>54</v>
      </c>
      <c r="N19" s="4">
        <v>5</v>
      </c>
      <c r="O19" s="4">
        <v>0.11</v>
      </c>
      <c r="P19" s="89"/>
      <c r="R19" s="3"/>
    </row>
    <row r="20" spans="1:18" ht="12.75">
      <c r="A20" s="2" t="s">
        <v>174</v>
      </c>
      <c r="B20" s="94" t="s">
        <v>176</v>
      </c>
      <c r="C20" s="79">
        <v>200</v>
      </c>
      <c r="D20" s="4">
        <v>18.58</v>
      </c>
      <c r="E20" s="4">
        <v>33.1</v>
      </c>
      <c r="F20" s="4">
        <v>3.52</v>
      </c>
      <c r="G20" s="5">
        <v>386</v>
      </c>
      <c r="H20" s="4">
        <v>0.14</v>
      </c>
      <c r="I20" s="4">
        <v>0.34</v>
      </c>
      <c r="J20" s="4">
        <v>432.76</v>
      </c>
      <c r="K20" s="4">
        <v>1</v>
      </c>
      <c r="L20" s="4">
        <v>137.45</v>
      </c>
      <c r="M20" s="4">
        <v>301.03</v>
      </c>
      <c r="N20" s="4">
        <v>21.52</v>
      </c>
      <c r="O20" s="4">
        <v>3.52</v>
      </c>
      <c r="P20" s="91"/>
      <c r="R20" s="3"/>
    </row>
    <row r="21" spans="1:18" ht="13.5" customHeight="1">
      <c r="A21" s="2" t="s">
        <v>25</v>
      </c>
      <c r="B21" s="20" t="s">
        <v>93</v>
      </c>
      <c r="C21" s="18" t="s">
        <v>88</v>
      </c>
      <c r="D21" s="4">
        <v>0.1</v>
      </c>
      <c r="E21" s="4">
        <v>0.03</v>
      </c>
      <c r="F21" s="4">
        <v>15.28</v>
      </c>
      <c r="G21" s="5">
        <v>62</v>
      </c>
      <c r="H21" s="24"/>
      <c r="I21" s="4">
        <v>0.05</v>
      </c>
      <c r="J21" s="1"/>
      <c r="K21" s="1"/>
      <c r="L21" s="4">
        <v>2.78</v>
      </c>
      <c r="M21" s="4">
        <v>4.12</v>
      </c>
      <c r="N21" s="4">
        <v>2.2</v>
      </c>
      <c r="O21" s="4">
        <v>0.46</v>
      </c>
      <c r="P21" s="89"/>
      <c r="R21" s="3"/>
    </row>
    <row r="22" spans="1:15" ht="13.5" customHeight="1">
      <c r="A22" s="43" t="s">
        <v>171</v>
      </c>
      <c r="B22" s="69" t="s">
        <v>172</v>
      </c>
      <c r="C22" s="70">
        <v>50</v>
      </c>
      <c r="D22" s="44">
        <v>3.95</v>
      </c>
      <c r="E22" s="44">
        <v>0.5</v>
      </c>
      <c r="F22" s="44">
        <v>24.15</v>
      </c>
      <c r="G22" s="46">
        <v>118</v>
      </c>
      <c r="H22" s="47">
        <v>0.08</v>
      </c>
      <c r="I22" s="45"/>
      <c r="J22" s="45"/>
      <c r="K22" s="44">
        <v>0.65</v>
      </c>
      <c r="L22" s="44">
        <v>11.5</v>
      </c>
      <c r="M22" s="44">
        <v>43.5</v>
      </c>
      <c r="N22" s="44">
        <v>16.5</v>
      </c>
      <c r="O22" s="44">
        <v>1</v>
      </c>
    </row>
    <row r="23" spans="1:16" ht="12.75">
      <c r="A23" s="53"/>
      <c r="B23" s="49" t="s">
        <v>22</v>
      </c>
      <c r="C23" s="50"/>
      <c r="D23" s="51">
        <f>SUM(D19:D22)</f>
        <v>24.93</v>
      </c>
      <c r="E23" s="51">
        <f>SUM(E19:E22)</f>
        <v>36.53</v>
      </c>
      <c r="F23" s="42">
        <f>SUM(F19:F22)</f>
        <v>42.95</v>
      </c>
      <c r="G23" s="52">
        <f>SUM(G19:G22)</f>
        <v>604</v>
      </c>
      <c r="H23" s="42">
        <f aca="true" t="shared" si="1" ref="H23:O23">SUM(H19:H22)</f>
        <v>0.22000000000000003</v>
      </c>
      <c r="I23" s="51">
        <f t="shared" si="1"/>
        <v>0.55</v>
      </c>
      <c r="J23" s="51">
        <f t="shared" si="1"/>
        <v>432.8</v>
      </c>
      <c r="K23" s="51">
        <f t="shared" si="1"/>
        <v>1.69</v>
      </c>
      <c r="L23" s="51">
        <f t="shared" si="1"/>
        <v>251.73</v>
      </c>
      <c r="M23" s="51">
        <f t="shared" si="1"/>
        <v>402.65</v>
      </c>
      <c r="N23" s="51">
        <f t="shared" si="1"/>
        <v>45.22</v>
      </c>
      <c r="O23" s="51">
        <f t="shared" si="1"/>
        <v>5.09</v>
      </c>
      <c r="P23" s="74">
        <f>G23/2720</f>
        <v>0.22205882352941175</v>
      </c>
    </row>
    <row r="24" spans="1:15" ht="18" customHeight="1">
      <c r="A24" s="100" t="s">
        <v>57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3.5" customHeight="1">
      <c r="A25" s="101" t="s">
        <v>1</v>
      </c>
      <c r="B25" s="103" t="s">
        <v>6</v>
      </c>
      <c r="C25" s="108" t="s">
        <v>7</v>
      </c>
      <c r="D25" s="98" t="s">
        <v>4</v>
      </c>
      <c r="E25" s="98"/>
      <c r="F25" s="98"/>
      <c r="G25" s="102" t="s">
        <v>5</v>
      </c>
      <c r="H25" s="98" t="s">
        <v>2</v>
      </c>
      <c r="I25" s="98"/>
      <c r="J25" s="98"/>
      <c r="K25" s="98"/>
      <c r="L25" s="98" t="s">
        <v>3</v>
      </c>
      <c r="M25" s="98"/>
      <c r="N25" s="98"/>
      <c r="O25" s="98"/>
    </row>
    <row r="26" spans="1:15" ht="11.25" customHeight="1">
      <c r="A26" s="101"/>
      <c r="B26" s="103"/>
      <c r="C26" s="108"/>
      <c r="D26" s="42" t="s">
        <v>16</v>
      </c>
      <c r="E26" s="42" t="s">
        <v>17</v>
      </c>
      <c r="F26" s="42" t="s">
        <v>18</v>
      </c>
      <c r="G26" s="102"/>
      <c r="H26" s="42" t="s">
        <v>8</v>
      </c>
      <c r="I26" s="42" t="s">
        <v>9</v>
      </c>
      <c r="J26" s="42" t="s">
        <v>10</v>
      </c>
      <c r="K26" s="42" t="s">
        <v>11</v>
      </c>
      <c r="L26" s="42" t="s">
        <v>12</v>
      </c>
      <c r="M26" s="42" t="s">
        <v>13</v>
      </c>
      <c r="N26" s="42" t="s">
        <v>14</v>
      </c>
      <c r="O26" s="42" t="s">
        <v>15</v>
      </c>
    </row>
    <row r="27" spans="1:15" ht="13.5" customHeight="1">
      <c r="A27" s="43" t="s">
        <v>90</v>
      </c>
      <c r="B27" s="73" t="s">
        <v>116</v>
      </c>
      <c r="C27" s="70">
        <v>60</v>
      </c>
      <c r="D27" s="44">
        <v>0.83</v>
      </c>
      <c r="E27" s="44">
        <v>3.05</v>
      </c>
      <c r="F27" s="44">
        <v>4.94</v>
      </c>
      <c r="G27" s="46">
        <v>50</v>
      </c>
      <c r="H27" s="47">
        <v>0.02</v>
      </c>
      <c r="I27" s="44">
        <v>4.77</v>
      </c>
      <c r="J27" s="44">
        <v>2.11</v>
      </c>
      <c r="K27" s="44">
        <v>1.47</v>
      </c>
      <c r="L27" s="44">
        <v>26.78</v>
      </c>
      <c r="M27" s="44">
        <v>30.57</v>
      </c>
      <c r="N27" s="44">
        <v>16.03</v>
      </c>
      <c r="O27" s="44">
        <v>0.62</v>
      </c>
    </row>
    <row r="28" spans="1:15" ht="13.5" customHeight="1">
      <c r="A28" s="43" t="s">
        <v>95</v>
      </c>
      <c r="B28" s="73" t="s">
        <v>110</v>
      </c>
      <c r="C28" s="71" t="s">
        <v>48</v>
      </c>
      <c r="D28" s="44">
        <v>7.73</v>
      </c>
      <c r="E28" s="44">
        <v>5.67</v>
      </c>
      <c r="F28" s="44">
        <v>36.9</v>
      </c>
      <c r="G28" s="46">
        <v>232</v>
      </c>
      <c r="H28" s="47">
        <v>0.25</v>
      </c>
      <c r="I28" s="44">
        <v>9.2</v>
      </c>
      <c r="J28" s="44">
        <v>0.73</v>
      </c>
      <c r="K28" s="44">
        <v>4.1</v>
      </c>
      <c r="L28" s="44">
        <v>34.95</v>
      </c>
      <c r="M28" s="44">
        <v>96.99</v>
      </c>
      <c r="N28" s="44">
        <v>32.63</v>
      </c>
      <c r="O28" s="44">
        <v>2.01</v>
      </c>
    </row>
    <row r="29" spans="1:15" ht="13.5" customHeight="1">
      <c r="A29" s="43" t="s">
        <v>144</v>
      </c>
      <c r="B29" s="95" t="s">
        <v>191</v>
      </c>
      <c r="C29" s="72" t="s">
        <v>189</v>
      </c>
      <c r="D29" s="58">
        <v>8.65</v>
      </c>
      <c r="E29" s="58">
        <v>11.82</v>
      </c>
      <c r="F29" s="58">
        <v>8.17</v>
      </c>
      <c r="G29" s="60">
        <v>173</v>
      </c>
      <c r="H29" s="58">
        <v>0.11</v>
      </c>
      <c r="I29" s="58">
        <v>0.55</v>
      </c>
      <c r="J29" s="58">
        <v>12.19</v>
      </c>
      <c r="K29" s="58">
        <v>1.79</v>
      </c>
      <c r="L29" s="58">
        <v>18.85</v>
      </c>
      <c r="M29" s="58">
        <v>87.05</v>
      </c>
      <c r="N29" s="58">
        <v>14.97</v>
      </c>
      <c r="O29" s="58">
        <v>1.39</v>
      </c>
    </row>
    <row r="30" spans="1:16" ht="13.5" customHeight="1">
      <c r="A30" s="2" t="s">
        <v>94</v>
      </c>
      <c r="B30" s="34" t="s">
        <v>19</v>
      </c>
      <c r="C30" s="19">
        <v>150</v>
      </c>
      <c r="D30" s="4">
        <v>5.33</v>
      </c>
      <c r="E30" s="4">
        <v>4.89</v>
      </c>
      <c r="F30" s="4">
        <v>35.59</v>
      </c>
      <c r="G30" s="5">
        <v>212</v>
      </c>
      <c r="H30" s="25">
        <v>0.09</v>
      </c>
      <c r="I30" s="1"/>
      <c r="J30" s="4">
        <v>0.05</v>
      </c>
      <c r="K30" s="4">
        <v>1.19</v>
      </c>
      <c r="L30" s="4">
        <v>18.6</v>
      </c>
      <c r="M30" s="4">
        <v>47.06</v>
      </c>
      <c r="N30" s="4">
        <v>8.68</v>
      </c>
      <c r="O30" s="4">
        <v>0.89</v>
      </c>
      <c r="P30" s="89"/>
    </row>
    <row r="31" spans="1:16" ht="13.5" customHeight="1">
      <c r="A31" s="2" t="s">
        <v>20</v>
      </c>
      <c r="B31" s="34" t="s">
        <v>21</v>
      </c>
      <c r="C31" s="19">
        <v>200</v>
      </c>
      <c r="D31" s="4">
        <v>0.68</v>
      </c>
      <c r="E31" s="4">
        <v>0.28</v>
      </c>
      <c r="F31" s="4">
        <v>29.62</v>
      </c>
      <c r="G31" s="5">
        <v>136</v>
      </c>
      <c r="H31" s="25">
        <v>0.01</v>
      </c>
      <c r="I31" s="4">
        <v>200</v>
      </c>
      <c r="J31" s="4">
        <v>163.4</v>
      </c>
      <c r="K31" s="4">
        <v>0.76</v>
      </c>
      <c r="L31" s="4">
        <v>12.4</v>
      </c>
      <c r="M31" s="4">
        <v>3.4</v>
      </c>
      <c r="N31" s="4">
        <v>3.4</v>
      </c>
      <c r="O31" s="4">
        <v>0.66</v>
      </c>
      <c r="P31" s="89"/>
    </row>
    <row r="32" spans="1:15" ht="13.5" customHeight="1">
      <c r="A32" s="43" t="s">
        <v>171</v>
      </c>
      <c r="B32" s="69" t="s">
        <v>172</v>
      </c>
      <c r="C32" s="70">
        <v>50</v>
      </c>
      <c r="D32" s="44">
        <v>3.95</v>
      </c>
      <c r="E32" s="44">
        <v>0.5</v>
      </c>
      <c r="F32" s="44">
        <v>24.15</v>
      </c>
      <c r="G32" s="46">
        <v>118</v>
      </c>
      <c r="H32" s="47">
        <v>0.08</v>
      </c>
      <c r="I32" s="45"/>
      <c r="J32" s="45"/>
      <c r="K32" s="44">
        <v>0.65</v>
      </c>
      <c r="L32" s="44">
        <v>11.5</v>
      </c>
      <c r="M32" s="44">
        <v>43.5</v>
      </c>
      <c r="N32" s="44">
        <v>16.5</v>
      </c>
      <c r="O32" s="44">
        <v>1</v>
      </c>
    </row>
    <row r="33" spans="1:15" ht="13.5" customHeight="1">
      <c r="A33" s="43" t="s">
        <v>171</v>
      </c>
      <c r="B33" s="69" t="s">
        <v>193</v>
      </c>
      <c r="C33" s="70">
        <v>25</v>
      </c>
      <c r="D33" s="44">
        <v>1.65</v>
      </c>
      <c r="E33" s="44">
        <v>0.3</v>
      </c>
      <c r="F33" s="44">
        <v>8.35</v>
      </c>
      <c r="G33" s="46">
        <v>44</v>
      </c>
      <c r="H33" s="47">
        <v>0.05</v>
      </c>
      <c r="I33" s="45"/>
      <c r="J33" s="45"/>
      <c r="K33" s="44">
        <v>0.35</v>
      </c>
      <c r="L33" s="44">
        <v>8.75</v>
      </c>
      <c r="M33" s="44">
        <v>39.5</v>
      </c>
      <c r="N33" s="44">
        <v>11.75</v>
      </c>
      <c r="O33" s="44">
        <v>0.98</v>
      </c>
    </row>
    <row r="34" spans="1:16" ht="13.5" customHeight="1">
      <c r="A34" s="54"/>
      <c r="B34" s="49" t="s">
        <v>22</v>
      </c>
      <c r="C34" s="55"/>
      <c r="D34" s="51">
        <f>SUM(D27:D33)</f>
        <v>28.819999999999997</v>
      </c>
      <c r="E34" s="51">
        <f>SUM(E27:E33)</f>
        <v>26.51</v>
      </c>
      <c r="F34" s="51">
        <f>SUM(F27:F33)</f>
        <v>147.72</v>
      </c>
      <c r="G34" s="52">
        <f>SUM(G27:G33)</f>
        <v>965</v>
      </c>
      <c r="H34" s="51">
        <f aca="true" t="shared" si="2" ref="H34:O34">SUM(H27:H33)</f>
        <v>0.61</v>
      </c>
      <c r="I34" s="51">
        <f t="shared" si="2"/>
        <v>214.52</v>
      </c>
      <c r="J34" s="51">
        <f t="shared" si="2"/>
        <v>178.48000000000002</v>
      </c>
      <c r="K34" s="51">
        <f t="shared" si="2"/>
        <v>10.309999999999999</v>
      </c>
      <c r="L34" s="51">
        <f t="shared" si="2"/>
        <v>131.83</v>
      </c>
      <c r="M34" s="51">
        <f t="shared" si="2"/>
        <v>348.07</v>
      </c>
      <c r="N34" s="51">
        <f t="shared" si="2"/>
        <v>103.96000000000001</v>
      </c>
      <c r="O34" s="51">
        <f t="shared" si="2"/>
        <v>7.549999999999999</v>
      </c>
      <c r="P34" s="74">
        <f>G34/2350</f>
        <v>0.4106382978723404</v>
      </c>
    </row>
    <row r="35" spans="1:16" ht="18.75" customHeight="1">
      <c r="A35" s="100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91"/>
    </row>
    <row r="36" spans="1:15" ht="12.75">
      <c r="A36" s="43" t="s">
        <v>90</v>
      </c>
      <c r="B36" s="73" t="s">
        <v>116</v>
      </c>
      <c r="C36" s="70">
        <v>100</v>
      </c>
      <c r="D36" s="44">
        <v>1.39</v>
      </c>
      <c r="E36" s="44">
        <v>5.08</v>
      </c>
      <c r="F36" s="44">
        <v>8.23</v>
      </c>
      <c r="G36" s="56">
        <v>84</v>
      </c>
      <c r="H36" s="44">
        <v>0.04</v>
      </c>
      <c r="I36" s="44">
        <v>7.95</v>
      </c>
      <c r="J36" s="44">
        <v>3.51</v>
      </c>
      <c r="K36" s="44">
        <v>2.46</v>
      </c>
      <c r="L36" s="44">
        <v>44.63</v>
      </c>
      <c r="M36" s="44">
        <v>50.95</v>
      </c>
      <c r="N36" s="44">
        <v>26.72</v>
      </c>
      <c r="O36" s="44">
        <v>1.03</v>
      </c>
    </row>
    <row r="37" spans="1:15" ht="12.75">
      <c r="A37" s="43" t="s">
        <v>95</v>
      </c>
      <c r="B37" s="73" t="s">
        <v>110</v>
      </c>
      <c r="C37" s="71" t="s">
        <v>78</v>
      </c>
      <c r="D37" s="44">
        <v>8.9</v>
      </c>
      <c r="E37" s="44">
        <v>6.78</v>
      </c>
      <c r="F37" s="44">
        <v>40.89</v>
      </c>
      <c r="G37" s="46">
        <v>262</v>
      </c>
      <c r="H37" s="44">
        <v>0.3</v>
      </c>
      <c r="I37" s="44">
        <v>11.5</v>
      </c>
      <c r="J37" s="44">
        <v>0.91</v>
      </c>
      <c r="K37" s="44">
        <v>4.93</v>
      </c>
      <c r="L37" s="44">
        <v>41.89</v>
      </c>
      <c r="M37" s="44">
        <v>114.26</v>
      </c>
      <c r="N37" s="44">
        <v>39.53</v>
      </c>
      <c r="O37" s="44">
        <v>2.42</v>
      </c>
    </row>
    <row r="38" spans="1:15" ht="12.75">
      <c r="A38" s="43" t="s">
        <v>144</v>
      </c>
      <c r="B38" s="95" t="s">
        <v>192</v>
      </c>
      <c r="C38" s="72" t="s">
        <v>190</v>
      </c>
      <c r="D38" s="58">
        <v>10</v>
      </c>
      <c r="E38" s="58">
        <v>13.54</v>
      </c>
      <c r="F38" s="58">
        <v>9.18</v>
      </c>
      <c r="G38" s="60">
        <v>198</v>
      </c>
      <c r="H38" s="58">
        <v>0.13</v>
      </c>
      <c r="I38" s="58">
        <v>0.57</v>
      </c>
      <c r="J38" s="58">
        <v>12.53</v>
      </c>
      <c r="K38" s="58">
        <v>2.07</v>
      </c>
      <c r="L38" s="58">
        <v>20.54</v>
      </c>
      <c r="M38" s="58">
        <v>100.09</v>
      </c>
      <c r="N38" s="58">
        <v>16.97</v>
      </c>
      <c r="O38" s="58">
        <v>1.6</v>
      </c>
    </row>
    <row r="39" spans="1:16" ht="12.75">
      <c r="A39" s="2" t="s">
        <v>94</v>
      </c>
      <c r="B39" s="34" t="s">
        <v>19</v>
      </c>
      <c r="C39" s="19">
        <v>180</v>
      </c>
      <c r="D39" s="4">
        <v>6.4</v>
      </c>
      <c r="E39" s="4">
        <v>5.87</v>
      </c>
      <c r="F39" s="4">
        <v>42.71</v>
      </c>
      <c r="G39" s="5">
        <v>254</v>
      </c>
      <c r="H39" s="4">
        <v>0.1</v>
      </c>
      <c r="I39" s="1"/>
      <c r="J39" s="4">
        <v>0.06</v>
      </c>
      <c r="K39" s="4">
        <v>1.42</v>
      </c>
      <c r="L39" s="4">
        <v>22.32</v>
      </c>
      <c r="M39" s="4">
        <v>56.47</v>
      </c>
      <c r="N39" s="4">
        <v>10.41</v>
      </c>
      <c r="O39" s="4">
        <v>1.07</v>
      </c>
      <c r="P39" s="89"/>
    </row>
    <row r="40" spans="1:16" ht="12.75">
      <c r="A40" s="2" t="s">
        <v>20</v>
      </c>
      <c r="B40" s="20" t="s">
        <v>21</v>
      </c>
      <c r="C40" s="19">
        <v>200</v>
      </c>
      <c r="D40" s="4">
        <v>0.68</v>
      </c>
      <c r="E40" s="4">
        <v>0.28</v>
      </c>
      <c r="F40" s="4">
        <v>29.62</v>
      </c>
      <c r="G40" s="5">
        <v>136</v>
      </c>
      <c r="H40" s="4">
        <v>0.01</v>
      </c>
      <c r="I40" s="4">
        <v>200</v>
      </c>
      <c r="J40" s="4">
        <v>163.4</v>
      </c>
      <c r="K40" s="4">
        <v>0.76</v>
      </c>
      <c r="L40" s="4">
        <v>12.4</v>
      </c>
      <c r="M40" s="4">
        <v>3.4</v>
      </c>
      <c r="N40" s="4">
        <v>3.4</v>
      </c>
      <c r="O40" s="4">
        <v>0.66</v>
      </c>
      <c r="P40" s="89"/>
    </row>
    <row r="41" spans="1:15" ht="13.5" customHeight="1">
      <c r="A41" s="43" t="s">
        <v>171</v>
      </c>
      <c r="B41" s="69" t="s">
        <v>172</v>
      </c>
      <c r="C41" s="70">
        <v>50</v>
      </c>
      <c r="D41" s="44">
        <v>3.95</v>
      </c>
      <c r="E41" s="44">
        <v>0.5</v>
      </c>
      <c r="F41" s="44">
        <v>24.15</v>
      </c>
      <c r="G41" s="46">
        <v>118</v>
      </c>
      <c r="H41" s="47">
        <v>0.08</v>
      </c>
      <c r="I41" s="45"/>
      <c r="J41" s="45"/>
      <c r="K41" s="44">
        <v>0.65</v>
      </c>
      <c r="L41" s="44">
        <v>11.5</v>
      </c>
      <c r="M41" s="44">
        <v>43.5</v>
      </c>
      <c r="N41" s="44">
        <v>16.5</v>
      </c>
      <c r="O41" s="44">
        <v>1</v>
      </c>
    </row>
    <row r="42" spans="1:15" ht="12.75">
      <c r="A42" s="43" t="s">
        <v>171</v>
      </c>
      <c r="B42" s="69" t="s">
        <v>193</v>
      </c>
      <c r="C42" s="70">
        <v>25</v>
      </c>
      <c r="D42" s="44">
        <v>1.65</v>
      </c>
      <c r="E42" s="44">
        <v>0.3</v>
      </c>
      <c r="F42" s="44">
        <v>8.35</v>
      </c>
      <c r="G42" s="46">
        <v>44</v>
      </c>
      <c r="H42" s="44">
        <v>0.05</v>
      </c>
      <c r="I42" s="45"/>
      <c r="J42" s="45"/>
      <c r="K42" s="44">
        <v>0.35</v>
      </c>
      <c r="L42" s="44">
        <v>8.75</v>
      </c>
      <c r="M42" s="44">
        <v>39.5</v>
      </c>
      <c r="N42" s="44">
        <v>11.75</v>
      </c>
      <c r="O42" s="44">
        <v>0.98</v>
      </c>
    </row>
    <row r="43" spans="1:16" ht="12.75">
      <c r="A43" s="54"/>
      <c r="B43" s="49" t="s">
        <v>22</v>
      </c>
      <c r="C43" s="50"/>
      <c r="D43" s="51">
        <f>SUM(D36:D42)</f>
        <v>32.97</v>
      </c>
      <c r="E43" s="51">
        <f>SUM(E36:E42)</f>
        <v>32.349999999999994</v>
      </c>
      <c r="F43" s="51">
        <f>SUM(F36:F42)</f>
        <v>163.13</v>
      </c>
      <c r="G43" s="52">
        <f>SUM(G36:G42)</f>
        <v>1096</v>
      </c>
      <c r="H43" s="51">
        <f aca="true" t="shared" si="3" ref="H43:O43">SUM(H36:H42)</f>
        <v>0.71</v>
      </c>
      <c r="I43" s="51">
        <f t="shared" si="3"/>
        <v>220.02</v>
      </c>
      <c r="J43" s="51">
        <f t="shared" si="3"/>
        <v>180.41</v>
      </c>
      <c r="K43" s="51">
        <f t="shared" si="3"/>
        <v>12.639999999999999</v>
      </c>
      <c r="L43" s="51">
        <f t="shared" si="3"/>
        <v>162.03</v>
      </c>
      <c r="M43" s="51">
        <f t="shared" si="3"/>
        <v>408.16999999999996</v>
      </c>
      <c r="N43" s="51">
        <f t="shared" si="3"/>
        <v>125.28</v>
      </c>
      <c r="O43" s="51">
        <f t="shared" si="3"/>
        <v>8.760000000000002</v>
      </c>
      <c r="P43" s="74">
        <f>G43/2720</f>
        <v>0.40294117647058825</v>
      </c>
    </row>
    <row r="44" spans="1:16" ht="12.75">
      <c r="A44" s="28"/>
      <c r="B44" s="8"/>
      <c r="C44" s="9"/>
      <c r="D44" s="7"/>
      <c r="E44" s="7"/>
      <c r="F44" s="7"/>
      <c r="G44" s="16"/>
      <c r="H44" s="7"/>
      <c r="I44" s="7"/>
      <c r="J44" s="7"/>
      <c r="K44" s="7"/>
      <c r="L44" s="7"/>
      <c r="M44" s="7"/>
      <c r="N44" s="7"/>
      <c r="O44" s="7"/>
      <c r="P44" s="88"/>
    </row>
    <row r="45" spans="1:16" ht="15">
      <c r="A45" s="99" t="s">
        <v>60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88"/>
    </row>
    <row r="46" spans="1:16" ht="15">
      <c r="A46" s="100" t="s">
        <v>55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88"/>
    </row>
    <row r="47" spans="1:15" ht="13.5" customHeight="1">
      <c r="A47" s="101" t="s">
        <v>1</v>
      </c>
      <c r="B47" s="103" t="s">
        <v>6</v>
      </c>
      <c r="C47" s="108" t="s">
        <v>7</v>
      </c>
      <c r="D47" s="98" t="s">
        <v>4</v>
      </c>
      <c r="E47" s="98"/>
      <c r="F47" s="98"/>
      <c r="G47" s="102" t="s">
        <v>5</v>
      </c>
      <c r="H47" s="98" t="s">
        <v>2</v>
      </c>
      <c r="I47" s="98"/>
      <c r="J47" s="98"/>
      <c r="K47" s="98"/>
      <c r="L47" s="98" t="s">
        <v>3</v>
      </c>
      <c r="M47" s="98"/>
      <c r="N47" s="98"/>
      <c r="O47" s="98"/>
    </row>
    <row r="48" spans="1:15" ht="11.25" customHeight="1">
      <c r="A48" s="101"/>
      <c r="B48" s="103"/>
      <c r="C48" s="108"/>
      <c r="D48" s="42" t="s">
        <v>16</v>
      </c>
      <c r="E48" s="42" t="s">
        <v>17</v>
      </c>
      <c r="F48" s="42" t="s">
        <v>18</v>
      </c>
      <c r="G48" s="102"/>
      <c r="H48" s="42" t="s">
        <v>8</v>
      </c>
      <c r="I48" s="42" t="s">
        <v>9</v>
      </c>
      <c r="J48" s="42" t="s">
        <v>10</v>
      </c>
      <c r="K48" s="42" t="s">
        <v>11</v>
      </c>
      <c r="L48" s="42" t="s">
        <v>12</v>
      </c>
      <c r="M48" s="42" t="s">
        <v>13</v>
      </c>
      <c r="N48" s="42" t="s">
        <v>14</v>
      </c>
      <c r="O48" s="42" t="s">
        <v>15</v>
      </c>
    </row>
    <row r="49" spans="1:16" ht="13.5" customHeight="1">
      <c r="A49" s="2" t="s">
        <v>41</v>
      </c>
      <c r="B49" s="20" t="s">
        <v>42</v>
      </c>
      <c r="C49" s="19">
        <v>10</v>
      </c>
      <c r="D49" s="4">
        <v>0.05</v>
      </c>
      <c r="E49" s="4">
        <v>8.25</v>
      </c>
      <c r="F49" s="4">
        <v>0.08</v>
      </c>
      <c r="G49" s="5">
        <v>75</v>
      </c>
      <c r="H49" s="24"/>
      <c r="I49" s="1"/>
      <c r="J49" s="4">
        <v>0.1</v>
      </c>
      <c r="K49" s="4">
        <v>0.22</v>
      </c>
      <c r="L49" s="4">
        <v>1.2</v>
      </c>
      <c r="M49" s="4">
        <v>1.9</v>
      </c>
      <c r="N49" s="4">
        <v>0.04</v>
      </c>
      <c r="O49" s="4">
        <v>0.02</v>
      </c>
      <c r="P49" s="89"/>
    </row>
    <row r="50" spans="1:15" ht="13.5" customHeight="1">
      <c r="A50" s="43" t="s">
        <v>97</v>
      </c>
      <c r="B50" s="69" t="s">
        <v>111</v>
      </c>
      <c r="C50" s="71" t="s">
        <v>54</v>
      </c>
      <c r="D50" s="44">
        <v>4.6</v>
      </c>
      <c r="E50" s="44">
        <v>11.23</v>
      </c>
      <c r="F50" s="44">
        <v>25.38</v>
      </c>
      <c r="G50" s="46">
        <v>221</v>
      </c>
      <c r="H50" s="47">
        <v>0.1</v>
      </c>
      <c r="I50" s="44">
        <v>0.98</v>
      </c>
      <c r="J50" s="44">
        <v>16.6</v>
      </c>
      <c r="K50" s="44">
        <v>0.64</v>
      </c>
      <c r="L50" s="44">
        <v>98.94</v>
      </c>
      <c r="M50" s="44">
        <v>119.07</v>
      </c>
      <c r="N50" s="44">
        <v>27.84</v>
      </c>
      <c r="O50" s="44">
        <v>0.62</v>
      </c>
    </row>
    <row r="51" spans="1:16" ht="13.5" customHeight="1">
      <c r="A51" s="2" t="s">
        <v>29</v>
      </c>
      <c r="B51" s="20" t="s">
        <v>102</v>
      </c>
      <c r="C51" s="18" t="s">
        <v>30</v>
      </c>
      <c r="D51" s="4">
        <v>0.16</v>
      </c>
      <c r="E51" s="4">
        <v>0.03</v>
      </c>
      <c r="F51" s="4">
        <v>15.49</v>
      </c>
      <c r="G51" s="5">
        <v>64</v>
      </c>
      <c r="H51" s="24"/>
      <c r="I51" s="4">
        <v>2.85</v>
      </c>
      <c r="J51" s="1"/>
      <c r="K51" s="1"/>
      <c r="L51" s="4">
        <v>5.58</v>
      </c>
      <c r="M51" s="4">
        <v>5.66</v>
      </c>
      <c r="N51" s="4">
        <v>3.04</v>
      </c>
      <c r="O51" s="4">
        <v>0.5</v>
      </c>
      <c r="P51" s="89"/>
    </row>
    <row r="52" spans="1:15" ht="13.5" customHeight="1">
      <c r="A52" s="43" t="s">
        <v>171</v>
      </c>
      <c r="B52" s="69" t="s">
        <v>172</v>
      </c>
      <c r="C52" s="70">
        <v>50</v>
      </c>
      <c r="D52" s="44">
        <v>3.95</v>
      </c>
      <c r="E52" s="44">
        <v>0.5</v>
      </c>
      <c r="F52" s="44">
        <v>24.15</v>
      </c>
      <c r="G52" s="46">
        <v>118</v>
      </c>
      <c r="H52" s="47">
        <v>0.08</v>
      </c>
      <c r="I52" s="45"/>
      <c r="J52" s="45"/>
      <c r="K52" s="44">
        <v>0.65</v>
      </c>
      <c r="L52" s="44">
        <v>11.5</v>
      </c>
      <c r="M52" s="44">
        <v>43.5</v>
      </c>
      <c r="N52" s="44">
        <v>16.5</v>
      </c>
      <c r="O52" s="44">
        <v>1</v>
      </c>
    </row>
    <row r="53" spans="1:16" ht="13.5" customHeight="1">
      <c r="A53" s="48"/>
      <c r="B53" s="49" t="s">
        <v>22</v>
      </c>
      <c r="C53" s="55"/>
      <c r="D53" s="51">
        <f>SUM(D49:D52)</f>
        <v>8.76</v>
      </c>
      <c r="E53" s="51">
        <f>SUM(E49:E52)</f>
        <v>20.01</v>
      </c>
      <c r="F53" s="51">
        <f>SUM(F49:F52)</f>
        <v>65.1</v>
      </c>
      <c r="G53" s="52">
        <f>SUM(G49:G52)</f>
        <v>478</v>
      </c>
      <c r="H53" s="42">
        <f aca="true" t="shared" si="4" ref="H53:O53">SUM(H49:H52)</f>
        <v>0.18</v>
      </c>
      <c r="I53" s="42">
        <f t="shared" si="4"/>
        <v>3.83</v>
      </c>
      <c r="J53" s="51">
        <f t="shared" si="4"/>
        <v>16.700000000000003</v>
      </c>
      <c r="K53" s="51">
        <f t="shared" si="4"/>
        <v>1.51</v>
      </c>
      <c r="L53" s="51">
        <f t="shared" si="4"/>
        <v>117.22</v>
      </c>
      <c r="M53" s="51">
        <f t="shared" si="4"/>
        <v>170.13</v>
      </c>
      <c r="N53" s="51">
        <f t="shared" si="4"/>
        <v>47.42</v>
      </c>
      <c r="O53" s="51">
        <f t="shared" si="4"/>
        <v>2.14</v>
      </c>
      <c r="P53" s="74">
        <f>G53/2350</f>
        <v>0.20340425531914894</v>
      </c>
    </row>
    <row r="54" spans="1:16" ht="18" customHeight="1">
      <c r="A54" s="100" t="s">
        <v>56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88"/>
    </row>
    <row r="55" spans="1:16" ht="13.5" customHeight="1">
      <c r="A55" s="2" t="s">
        <v>41</v>
      </c>
      <c r="B55" s="20" t="s">
        <v>42</v>
      </c>
      <c r="C55" s="19">
        <v>10</v>
      </c>
      <c r="D55" s="4">
        <v>0.05</v>
      </c>
      <c r="E55" s="4">
        <v>8.25</v>
      </c>
      <c r="F55" s="4">
        <v>0.08</v>
      </c>
      <c r="G55" s="5">
        <v>75</v>
      </c>
      <c r="H55" s="24"/>
      <c r="I55" s="1"/>
      <c r="J55" s="4">
        <v>0.1</v>
      </c>
      <c r="K55" s="4">
        <v>0.22</v>
      </c>
      <c r="L55" s="4">
        <v>1.2</v>
      </c>
      <c r="M55" s="4">
        <v>1.9</v>
      </c>
      <c r="N55" s="4">
        <v>0.04</v>
      </c>
      <c r="O55" s="4">
        <v>0.02</v>
      </c>
      <c r="P55" s="89"/>
    </row>
    <row r="56" spans="1:15" ht="12.75">
      <c r="A56" s="43" t="s">
        <v>97</v>
      </c>
      <c r="B56" s="69" t="s">
        <v>111</v>
      </c>
      <c r="C56" s="71" t="s">
        <v>43</v>
      </c>
      <c r="D56" s="44">
        <v>6.12</v>
      </c>
      <c r="E56" s="44">
        <v>12.22</v>
      </c>
      <c r="F56" s="44">
        <v>33.76</v>
      </c>
      <c r="G56" s="46">
        <v>270</v>
      </c>
      <c r="H56" s="44">
        <v>0.13</v>
      </c>
      <c r="I56" s="44">
        <v>1.3</v>
      </c>
      <c r="J56" s="44">
        <v>22.1</v>
      </c>
      <c r="K56" s="44">
        <v>0.78</v>
      </c>
      <c r="L56" s="44">
        <v>134.93</v>
      </c>
      <c r="M56" s="44">
        <v>158.67</v>
      </c>
      <c r="N56" s="44">
        <v>37.25</v>
      </c>
      <c r="O56" s="44">
        <v>0.85</v>
      </c>
    </row>
    <row r="57" spans="1:16" ht="13.5" customHeight="1">
      <c r="A57" s="2" t="s">
        <v>29</v>
      </c>
      <c r="B57" s="20" t="s">
        <v>102</v>
      </c>
      <c r="C57" s="18" t="s">
        <v>30</v>
      </c>
      <c r="D57" s="4">
        <v>0.16</v>
      </c>
      <c r="E57" s="4">
        <v>0.03</v>
      </c>
      <c r="F57" s="4">
        <v>15.49</v>
      </c>
      <c r="G57" s="5">
        <v>64</v>
      </c>
      <c r="H57" s="24"/>
      <c r="I57" s="4">
        <v>2.85</v>
      </c>
      <c r="J57" s="1"/>
      <c r="K57" s="1"/>
      <c r="L57" s="4">
        <v>5.58</v>
      </c>
      <c r="M57" s="4">
        <v>5.66</v>
      </c>
      <c r="N57" s="4">
        <v>3.04</v>
      </c>
      <c r="O57" s="4">
        <v>0.5</v>
      </c>
      <c r="P57" s="89"/>
    </row>
    <row r="58" spans="1:15" ht="13.5" customHeight="1">
      <c r="A58" s="43" t="s">
        <v>171</v>
      </c>
      <c r="B58" s="69" t="s">
        <v>172</v>
      </c>
      <c r="C58" s="70">
        <v>50</v>
      </c>
      <c r="D58" s="44">
        <v>3.95</v>
      </c>
      <c r="E58" s="44">
        <v>0.5</v>
      </c>
      <c r="F58" s="44">
        <v>24.15</v>
      </c>
      <c r="G58" s="46">
        <v>118</v>
      </c>
      <c r="H58" s="47">
        <v>0.08</v>
      </c>
      <c r="I58" s="45"/>
      <c r="J58" s="45"/>
      <c r="K58" s="44">
        <v>0.65</v>
      </c>
      <c r="L58" s="44">
        <v>11.5</v>
      </c>
      <c r="M58" s="44">
        <v>43.5</v>
      </c>
      <c r="N58" s="44">
        <v>16.5</v>
      </c>
      <c r="O58" s="44">
        <v>1</v>
      </c>
    </row>
    <row r="59" spans="1:16" ht="12.75">
      <c r="A59" s="53"/>
      <c r="B59" s="49" t="s">
        <v>22</v>
      </c>
      <c r="C59" s="55"/>
      <c r="D59" s="51">
        <f>SUM(D55:D58)</f>
        <v>10.280000000000001</v>
      </c>
      <c r="E59" s="51">
        <f>SUM(E55:E58)</f>
        <v>21</v>
      </c>
      <c r="F59" s="51">
        <f>SUM(F55:F58)</f>
        <v>73.47999999999999</v>
      </c>
      <c r="G59" s="52">
        <f>SUM(G55:G58)</f>
        <v>527</v>
      </c>
      <c r="H59" s="42">
        <f aca="true" t="shared" si="5" ref="H59:O59">SUM(H55:H58)</f>
        <v>0.21000000000000002</v>
      </c>
      <c r="I59" s="42">
        <f t="shared" si="5"/>
        <v>4.15</v>
      </c>
      <c r="J59" s="51">
        <f t="shared" si="5"/>
        <v>22.200000000000003</v>
      </c>
      <c r="K59" s="51">
        <f t="shared" si="5"/>
        <v>1.65</v>
      </c>
      <c r="L59" s="51">
        <f t="shared" si="5"/>
        <v>153.21</v>
      </c>
      <c r="M59" s="51">
        <f t="shared" si="5"/>
        <v>209.73</v>
      </c>
      <c r="N59" s="51">
        <f t="shared" si="5"/>
        <v>56.83</v>
      </c>
      <c r="O59" s="51">
        <f t="shared" si="5"/>
        <v>2.37</v>
      </c>
      <c r="P59" s="74">
        <f>G59/2720</f>
        <v>0.19375</v>
      </c>
    </row>
    <row r="60" spans="1:15" ht="15">
      <c r="A60" s="100" t="s">
        <v>57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ht="13.5" customHeight="1">
      <c r="A61" s="101" t="s">
        <v>1</v>
      </c>
      <c r="B61" s="103" t="s">
        <v>6</v>
      </c>
      <c r="C61" s="108" t="s">
        <v>7</v>
      </c>
      <c r="D61" s="98" t="s">
        <v>4</v>
      </c>
      <c r="E61" s="98"/>
      <c r="F61" s="98"/>
      <c r="G61" s="102" t="s">
        <v>5</v>
      </c>
      <c r="H61" s="98" t="s">
        <v>2</v>
      </c>
      <c r="I61" s="98"/>
      <c r="J61" s="98"/>
      <c r="K61" s="98"/>
      <c r="L61" s="98" t="s">
        <v>3</v>
      </c>
      <c r="M61" s="98"/>
      <c r="N61" s="98"/>
      <c r="O61" s="98"/>
    </row>
    <row r="62" spans="1:15" ht="11.25" customHeight="1">
      <c r="A62" s="101"/>
      <c r="B62" s="103"/>
      <c r="C62" s="108"/>
      <c r="D62" s="42" t="s">
        <v>16</v>
      </c>
      <c r="E62" s="42" t="s">
        <v>17</v>
      </c>
      <c r="F62" s="42" t="s">
        <v>18</v>
      </c>
      <c r="G62" s="102"/>
      <c r="H62" s="42" t="s">
        <v>8</v>
      </c>
      <c r="I62" s="42" t="s">
        <v>9</v>
      </c>
      <c r="J62" s="42" t="s">
        <v>10</v>
      </c>
      <c r="K62" s="42" t="s">
        <v>11</v>
      </c>
      <c r="L62" s="42" t="s">
        <v>12</v>
      </c>
      <c r="M62" s="42" t="s">
        <v>13</v>
      </c>
      <c r="N62" s="42" t="s">
        <v>14</v>
      </c>
      <c r="O62" s="42" t="s">
        <v>15</v>
      </c>
    </row>
    <row r="63" spans="1:15" ht="13.5" customHeight="1">
      <c r="A63" s="43" t="s">
        <v>86</v>
      </c>
      <c r="B63" s="73" t="s">
        <v>109</v>
      </c>
      <c r="C63" s="70">
        <v>60</v>
      </c>
      <c r="D63" s="44">
        <v>1.54</v>
      </c>
      <c r="E63" s="44">
        <v>4.84</v>
      </c>
      <c r="F63" s="44">
        <v>8.13</v>
      </c>
      <c r="G63" s="46">
        <v>83</v>
      </c>
      <c r="H63" s="47">
        <v>0.06</v>
      </c>
      <c r="I63" s="44">
        <v>10.89</v>
      </c>
      <c r="J63" s="44">
        <v>4.39</v>
      </c>
      <c r="K63" s="44">
        <v>2.33</v>
      </c>
      <c r="L63" s="44">
        <v>29.89</v>
      </c>
      <c r="M63" s="44">
        <v>42.58</v>
      </c>
      <c r="N63" s="44">
        <v>27.03</v>
      </c>
      <c r="O63" s="44">
        <v>0.79</v>
      </c>
    </row>
    <row r="64" spans="1:16" ht="13.5" customHeight="1">
      <c r="A64" s="2" t="s">
        <v>37</v>
      </c>
      <c r="B64" s="34" t="s">
        <v>127</v>
      </c>
      <c r="C64" s="18" t="s">
        <v>49</v>
      </c>
      <c r="D64" s="4">
        <v>1.95</v>
      </c>
      <c r="E64" s="4">
        <v>5.8</v>
      </c>
      <c r="F64" s="4">
        <v>13.73</v>
      </c>
      <c r="G64" s="5">
        <v>109</v>
      </c>
      <c r="H64" s="25">
        <v>0.09</v>
      </c>
      <c r="I64" s="4">
        <v>13.44</v>
      </c>
      <c r="J64" s="4">
        <v>0.75</v>
      </c>
      <c r="K64" s="4">
        <v>2.04</v>
      </c>
      <c r="L64" s="4">
        <v>25.74</v>
      </c>
      <c r="M64" s="4">
        <v>61.55</v>
      </c>
      <c r="N64" s="4">
        <v>21.38</v>
      </c>
      <c r="O64" s="4">
        <v>0.83</v>
      </c>
      <c r="P64" s="89"/>
    </row>
    <row r="65" spans="1:16" ht="13.5" customHeight="1">
      <c r="A65" s="2" t="s">
        <v>76</v>
      </c>
      <c r="B65" s="34" t="s">
        <v>129</v>
      </c>
      <c r="C65" s="19">
        <v>90</v>
      </c>
      <c r="D65" s="4">
        <v>11.59</v>
      </c>
      <c r="E65" s="4">
        <v>8.01</v>
      </c>
      <c r="F65" s="4">
        <v>13.93</v>
      </c>
      <c r="G65" s="5">
        <v>176</v>
      </c>
      <c r="H65" s="25">
        <v>0.11</v>
      </c>
      <c r="I65" s="4">
        <v>0.29</v>
      </c>
      <c r="J65" s="4">
        <v>5.85</v>
      </c>
      <c r="K65" s="4">
        <v>3.56</v>
      </c>
      <c r="L65" s="4">
        <v>31.91</v>
      </c>
      <c r="M65" s="4">
        <v>166.21</v>
      </c>
      <c r="N65" s="4">
        <v>41.87</v>
      </c>
      <c r="O65" s="4">
        <v>1.1</v>
      </c>
      <c r="P65" s="89"/>
    </row>
    <row r="66" spans="1:15" ht="13.5" customHeight="1">
      <c r="A66" s="43" t="s">
        <v>186</v>
      </c>
      <c r="B66" s="95" t="s">
        <v>187</v>
      </c>
      <c r="C66" s="70">
        <v>150</v>
      </c>
      <c r="D66" s="58">
        <v>3.26</v>
      </c>
      <c r="E66" s="58">
        <v>12.59</v>
      </c>
      <c r="F66" s="58">
        <v>22.65</v>
      </c>
      <c r="G66" s="60">
        <v>216</v>
      </c>
      <c r="H66" s="58">
        <v>0.11</v>
      </c>
      <c r="I66" s="66">
        <v>19.97</v>
      </c>
      <c r="J66" s="58">
        <v>25.2</v>
      </c>
      <c r="K66" s="58">
        <v>3.95</v>
      </c>
      <c r="L66" s="58">
        <v>32.55</v>
      </c>
      <c r="M66" s="58">
        <v>89.06</v>
      </c>
      <c r="N66" s="58">
        <v>31.46</v>
      </c>
      <c r="O66" s="58">
        <v>1.2</v>
      </c>
    </row>
    <row r="67" spans="1:16" ht="13.5" customHeight="1">
      <c r="A67" s="2" t="s">
        <v>81</v>
      </c>
      <c r="B67" s="34" t="s">
        <v>32</v>
      </c>
      <c r="C67" s="19">
        <v>200</v>
      </c>
      <c r="D67" s="4">
        <v>0.44</v>
      </c>
      <c r="E67" s="1"/>
      <c r="F67" s="4">
        <v>28.88</v>
      </c>
      <c r="G67" s="5">
        <v>119</v>
      </c>
      <c r="H67" s="24"/>
      <c r="I67" s="4">
        <v>0.47</v>
      </c>
      <c r="J67" s="1"/>
      <c r="K67" s="1"/>
      <c r="L67" s="4">
        <v>44.8</v>
      </c>
      <c r="M67" s="4">
        <v>15.4</v>
      </c>
      <c r="N67" s="4">
        <v>6</v>
      </c>
      <c r="O67" s="4">
        <v>1.26</v>
      </c>
      <c r="P67" s="89"/>
    </row>
    <row r="68" spans="1:15" ht="13.5" customHeight="1">
      <c r="A68" s="43" t="s">
        <v>171</v>
      </c>
      <c r="B68" s="73" t="s">
        <v>172</v>
      </c>
      <c r="C68" s="70">
        <v>50</v>
      </c>
      <c r="D68" s="44">
        <v>3.95</v>
      </c>
      <c r="E68" s="44">
        <v>0.5</v>
      </c>
      <c r="F68" s="44">
        <v>24.15</v>
      </c>
      <c r="G68" s="46">
        <v>118</v>
      </c>
      <c r="H68" s="47">
        <v>0.08</v>
      </c>
      <c r="I68" s="45"/>
      <c r="J68" s="45"/>
      <c r="K68" s="44">
        <v>0.65</v>
      </c>
      <c r="L68" s="44">
        <v>11.5</v>
      </c>
      <c r="M68" s="44">
        <v>43.5</v>
      </c>
      <c r="N68" s="44">
        <v>16.5</v>
      </c>
      <c r="O68" s="44">
        <v>1</v>
      </c>
    </row>
    <row r="69" spans="1:15" ht="13.5" customHeight="1">
      <c r="A69" s="43" t="s">
        <v>171</v>
      </c>
      <c r="B69" s="69" t="s">
        <v>193</v>
      </c>
      <c r="C69" s="70">
        <v>25</v>
      </c>
      <c r="D69" s="44">
        <v>1.65</v>
      </c>
      <c r="E69" s="44">
        <v>0.3</v>
      </c>
      <c r="F69" s="44">
        <v>8.35</v>
      </c>
      <c r="G69" s="46">
        <v>44</v>
      </c>
      <c r="H69" s="47">
        <v>0.05</v>
      </c>
      <c r="I69" s="45"/>
      <c r="J69" s="45"/>
      <c r="K69" s="44">
        <v>0.35</v>
      </c>
      <c r="L69" s="44">
        <v>8.75</v>
      </c>
      <c r="M69" s="44">
        <v>39.5</v>
      </c>
      <c r="N69" s="44">
        <v>11.75</v>
      </c>
      <c r="O69" s="44">
        <v>0.98</v>
      </c>
    </row>
    <row r="70" spans="1:16" ht="13.5" customHeight="1">
      <c r="A70" s="54"/>
      <c r="B70" s="49" t="s">
        <v>22</v>
      </c>
      <c r="C70" s="50"/>
      <c r="D70" s="51">
        <f aca="true" t="shared" si="6" ref="D70:O70">SUM(D63:D69)</f>
        <v>24.38</v>
      </c>
      <c r="E70" s="51">
        <f t="shared" si="6"/>
        <v>32.04</v>
      </c>
      <c r="F70" s="51">
        <f t="shared" si="6"/>
        <v>119.82</v>
      </c>
      <c r="G70" s="52">
        <f t="shared" si="6"/>
        <v>865</v>
      </c>
      <c r="H70" s="51">
        <f t="shared" si="6"/>
        <v>0.5</v>
      </c>
      <c r="I70" s="51">
        <f t="shared" si="6"/>
        <v>45.059999999999995</v>
      </c>
      <c r="J70" s="51">
        <f t="shared" si="6"/>
        <v>36.19</v>
      </c>
      <c r="K70" s="51">
        <f t="shared" si="6"/>
        <v>12.879999999999999</v>
      </c>
      <c r="L70" s="51">
        <f t="shared" si="6"/>
        <v>185.14</v>
      </c>
      <c r="M70" s="57">
        <f t="shared" si="6"/>
        <v>457.8</v>
      </c>
      <c r="N70" s="51">
        <f t="shared" si="6"/>
        <v>155.99</v>
      </c>
      <c r="O70" s="51">
        <f t="shared" si="6"/>
        <v>7.16</v>
      </c>
      <c r="P70" s="74">
        <f>G70/2350</f>
        <v>0.3680851063829787</v>
      </c>
    </row>
    <row r="71" spans="1:16" ht="15" customHeight="1">
      <c r="A71" s="100" t="s">
        <v>58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91"/>
    </row>
    <row r="72" spans="1:15" ht="12.75">
      <c r="A72" s="43" t="s">
        <v>86</v>
      </c>
      <c r="B72" s="73" t="s">
        <v>109</v>
      </c>
      <c r="C72" s="70">
        <v>100</v>
      </c>
      <c r="D72" s="44">
        <v>2.57</v>
      </c>
      <c r="E72" s="44">
        <v>8.07</v>
      </c>
      <c r="F72" s="44">
        <v>13.56</v>
      </c>
      <c r="G72" s="46">
        <v>139</v>
      </c>
      <c r="H72" s="44">
        <v>0.1</v>
      </c>
      <c r="I72" s="44">
        <v>18.15</v>
      </c>
      <c r="J72" s="44">
        <v>7.31</v>
      </c>
      <c r="K72" s="44">
        <v>3.88</v>
      </c>
      <c r="L72" s="44">
        <v>49.79</v>
      </c>
      <c r="M72" s="44">
        <v>70.96</v>
      </c>
      <c r="N72" s="44">
        <v>45.04</v>
      </c>
      <c r="O72" s="44">
        <v>1.32</v>
      </c>
    </row>
    <row r="73" spans="1:16" ht="12.75" customHeight="1">
      <c r="A73" s="2" t="s">
        <v>37</v>
      </c>
      <c r="B73" s="34" t="s">
        <v>127</v>
      </c>
      <c r="C73" s="18" t="s">
        <v>73</v>
      </c>
      <c r="D73" s="4">
        <v>2.41</v>
      </c>
      <c r="E73" s="4">
        <v>6.88</v>
      </c>
      <c r="F73" s="4">
        <v>17.12</v>
      </c>
      <c r="G73" s="26">
        <v>134</v>
      </c>
      <c r="H73" s="4">
        <v>0.11</v>
      </c>
      <c r="I73" s="4">
        <v>16.79</v>
      </c>
      <c r="J73" s="4">
        <v>0.94</v>
      </c>
      <c r="K73" s="4">
        <v>2.54</v>
      </c>
      <c r="L73" s="4">
        <v>32.95</v>
      </c>
      <c r="M73" s="4">
        <v>76.58</v>
      </c>
      <c r="N73" s="4">
        <v>26.75</v>
      </c>
      <c r="O73" s="4">
        <v>1.05</v>
      </c>
      <c r="P73" s="89"/>
    </row>
    <row r="74" spans="1:16" ht="12.75">
      <c r="A74" s="2" t="s">
        <v>76</v>
      </c>
      <c r="B74" s="34" t="s">
        <v>130</v>
      </c>
      <c r="C74" s="19">
        <v>100</v>
      </c>
      <c r="D74" s="4">
        <v>12.88</v>
      </c>
      <c r="E74" s="4">
        <v>8.9</v>
      </c>
      <c r="F74" s="4">
        <v>15.47</v>
      </c>
      <c r="G74" s="26">
        <v>195</v>
      </c>
      <c r="H74" s="4">
        <v>0.12</v>
      </c>
      <c r="I74" s="4">
        <v>0.33</v>
      </c>
      <c r="J74" s="4">
        <v>6.5</v>
      </c>
      <c r="K74" s="4">
        <v>3.95</v>
      </c>
      <c r="L74" s="4">
        <v>34.71</v>
      </c>
      <c r="M74" s="4">
        <v>184.52</v>
      </c>
      <c r="N74" s="4">
        <v>46.48</v>
      </c>
      <c r="O74" s="4">
        <v>1.22</v>
      </c>
      <c r="P74" s="89"/>
    </row>
    <row r="75" spans="1:15" ht="12.75">
      <c r="A75" s="43" t="s">
        <v>186</v>
      </c>
      <c r="B75" s="95" t="s">
        <v>188</v>
      </c>
      <c r="C75" s="70">
        <v>180</v>
      </c>
      <c r="D75" s="58">
        <v>3.91</v>
      </c>
      <c r="E75" s="58">
        <v>15.1</v>
      </c>
      <c r="F75" s="58">
        <v>27.19</v>
      </c>
      <c r="G75" s="60">
        <v>259</v>
      </c>
      <c r="H75" s="58">
        <v>0.19</v>
      </c>
      <c r="I75" s="66">
        <v>23.96</v>
      </c>
      <c r="J75" s="58">
        <v>30.24</v>
      </c>
      <c r="K75" s="58">
        <v>4.74</v>
      </c>
      <c r="L75" s="58">
        <v>39.07</v>
      </c>
      <c r="M75" s="58">
        <v>106.87</v>
      </c>
      <c r="N75" s="58">
        <v>37.75</v>
      </c>
      <c r="O75" s="58">
        <v>1.44</v>
      </c>
    </row>
    <row r="76" spans="1:16" ht="12.75">
      <c r="A76" s="2" t="s">
        <v>81</v>
      </c>
      <c r="B76" s="20" t="s">
        <v>32</v>
      </c>
      <c r="C76" s="19">
        <v>200</v>
      </c>
      <c r="D76" s="4">
        <v>0.44</v>
      </c>
      <c r="E76" s="1"/>
      <c r="F76" s="4">
        <v>28.88</v>
      </c>
      <c r="G76" s="26">
        <v>119</v>
      </c>
      <c r="H76" s="1"/>
      <c r="I76" s="4">
        <v>0.47</v>
      </c>
      <c r="J76" s="1"/>
      <c r="K76" s="1"/>
      <c r="L76" s="4">
        <v>44.8</v>
      </c>
      <c r="M76" s="4">
        <v>15.4</v>
      </c>
      <c r="N76" s="4">
        <v>6</v>
      </c>
      <c r="O76" s="4">
        <v>1.26</v>
      </c>
      <c r="P76" s="89"/>
    </row>
    <row r="77" spans="1:15" ht="13.5" customHeight="1">
      <c r="A77" s="43" t="s">
        <v>171</v>
      </c>
      <c r="B77" s="73" t="s">
        <v>172</v>
      </c>
      <c r="C77" s="70">
        <v>50</v>
      </c>
      <c r="D77" s="44">
        <v>3.95</v>
      </c>
      <c r="E77" s="44">
        <v>0.5</v>
      </c>
      <c r="F77" s="44">
        <v>24.15</v>
      </c>
      <c r="G77" s="46">
        <v>118</v>
      </c>
      <c r="H77" s="47">
        <v>0.08</v>
      </c>
      <c r="I77" s="45"/>
      <c r="J77" s="45"/>
      <c r="K77" s="44">
        <v>0.65</v>
      </c>
      <c r="L77" s="44">
        <v>11.5</v>
      </c>
      <c r="M77" s="44">
        <v>43.5</v>
      </c>
      <c r="N77" s="44">
        <v>16.5</v>
      </c>
      <c r="O77" s="44">
        <v>1</v>
      </c>
    </row>
    <row r="78" spans="1:15" ht="12.75">
      <c r="A78" s="43" t="s">
        <v>171</v>
      </c>
      <c r="B78" s="69" t="s">
        <v>193</v>
      </c>
      <c r="C78" s="70">
        <v>25</v>
      </c>
      <c r="D78" s="44">
        <v>1.65</v>
      </c>
      <c r="E78" s="44">
        <v>0.3</v>
      </c>
      <c r="F78" s="44">
        <v>8.35</v>
      </c>
      <c r="G78" s="46">
        <v>44</v>
      </c>
      <c r="H78" s="44">
        <v>0.05</v>
      </c>
      <c r="I78" s="45"/>
      <c r="J78" s="45"/>
      <c r="K78" s="44">
        <v>0.35</v>
      </c>
      <c r="L78" s="44">
        <v>8.75</v>
      </c>
      <c r="M78" s="44">
        <v>39.5</v>
      </c>
      <c r="N78" s="44">
        <v>11.75</v>
      </c>
      <c r="O78" s="44">
        <v>0.98</v>
      </c>
    </row>
    <row r="79" spans="1:16" ht="12.75">
      <c r="A79" s="54"/>
      <c r="B79" s="49" t="s">
        <v>22</v>
      </c>
      <c r="C79" s="50"/>
      <c r="D79" s="51">
        <f aca="true" t="shared" si="7" ref="D79:O79">SUM(D72:D78)</f>
        <v>27.81</v>
      </c>
      <c r="E79" s="51">
        <f t="shared" si="7"/>
        <v>39.75</v>
      </c>
      <c r="F79" s="51">
        <f t="shared" si="7"/>
        <v>134.72</v>
      </c>
      <c r="G79" s="52">
        <f t="shared" si="7"/>
        <v>1008</v>
      </c>
      <c r="H79" s="51">
        <f t="shared" si="7"/>
        <v>0.65</v>
      </c>
      <c r="I79" s="51">
        <f t="shared" si="7"/>
        <v>59.699999999999996</v>
      </c>
      <c r="J79" s="51">
        <f t="shared" si="7"/>
        <v>44.989999999999995</v>
      </c>
      <c r="K79" s="51">
        <f t="shared" si="7"/>
        <v>16.110000000000003</v>
      </c>
      <c r="L79" s="51">
        <f t="shared" si="7"/>
        <v>221.57</v>
      </c>
      <c r="M79" s="57">
        <f t="shared" si="7"/>
        <v>537.3299999999999</v>
      </c>
      <c r="N79" s="51">
        <f t="shared" si="7"/>
        <v>190.26999999999998</v>
      </c>
      <c r="O79" s="51">
        <f t="shared" si="7"/>
        <v>8.27</v>
      </c>
      <c r="P79" s="74">
        <f>G79/2720</f>
        <v>0.37058823529411766</v>
      </c>
    </row>
    <row r="80" spans="1:16" ht="12.75">
      <c r="A80" s="29"/>
      <c r="B80" s="11"/>
      <c r="C80" s="11"/>
      <c r="D80" s="10"/>
      <c r="E80" s="10"/>
      <c r="F80" s="10"/>
      <c r="G80" s="21"/>
      <c r="H80" s="10"/>
      <c r="I80" s="10"/>
      <c r="J80" s="10"/>
      <c r="K80" s="10"/>
      <c r="L80" s="10"/>
      <c r="M80" s="10"/>
      <c r="N80" s="10"/>
      <c r="O80" s="10"/>
      <c r="P80" s="92"/>
    </row>
    <row r="81" spans="1:16" ht="15">
      <c r="A81" s="99" t="s">
        <v>61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88"/>
    </row>
    <row r="82" spans="1:16" ht="15">
      <c r="A82" s="100" t="s">
        <v>55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88"/>
    </row>
    <row r="83" spans="1:15" ht="13.5" customHeight="1">
      <c r="A83" s="101" t="s">
        <v>1</v>
      </c>
      <c r="B83" s="103" t="s">
        <v>6</v>
      </c>
      <c r="C83" s="108" t="s">
        <v>7</v>
      </c>
      <c r="D83" s="98" t="s">
        <v>4</v>
      </c>
      <c r="E83" s="98"/>
      <c r="F83" s="98"/>
      <c r="G83" s="102" t="s">
        <v>5</v>
      </c>
      <c r="H83" s="98" t="s">
        <v>2</v>
      </c>
      <c r="I83" s="98"/>
      <c r="J83" s="98"/>
      <c r="K83" s="98"/>
      <c r="L83" s="98" t="s">
        <v>3</v>
      </c>
      <c r="M83" s="98"/>
      <c r="N83" s="98"/>
      <c r="O83" s="98"/>
    </row>
    <row r="84" spans="1:15" ht="11.25" customHeight="1">
      <c r="A84" s="101"/>
      <c r="B84" s="103"/>
      <c r="C84" s="108"/>
      <c r="D84" s="42" t="s">
        <v>16</v>
      </c>
      <c r="E84" s="42" t="s">
        <v>17</v>
      </c>
      <c r="F84" s="42" t="s">
        <v>18</v>
      </c>
      <c r="G84" s="102"/>
      <c r="H84" s="42" t="s">
        <v>8</v>
      </c>
      <c r="I84" s="42" t="s">
        <v>9</v>
      </c>
      <c r="J84" s="42" t="s">
        <v>10</v>
      </c>
      <c r="K84" s="42" t="s">
        <v>11</v>
      </c>
      <c r="L84" s="42" t="s">
        <v>12</v>
      </c>
      <c r="M84" s="42" t="s">
        <v>13</v>
      </c>
      <c r="N84" s="42" t="s">
        <v>14</v>
      </c>
      <c r="O84" s="42" t="s">
        <v>15</v>
      </c>
    </row>
    <row r="85" spans="1:15" ht="12.75">
      <c r="A85" s="43" t="s">
        <v>104</v>
      </c>
      <c r="B85" s="73" t="s">
        <v>47</v>
      </c>
      <c r="C85" s="70">
        <v>100</v>
      </c>
      <c r="D85" s="44">
        <v>0.4</v>
      </c>
      <c r="E85" s="44">
        <v>0.4</v>
      </c>
      <c r="F85" s="44">
        <v>9.8</v>
      </c>
      <c r="G85" s="56">
        <v>47</v>
      </c>
      <c r="H85" s="44">
        <v>0.03</v>
      </c>
      <c r="I85" s="44">
        <v>10</v>
      </c>
      <c r="J85" s="45"/>
      <c r="K85" s="44">
        <v>0.2</v>
      </c>
      <c r="L85" s="44">
        <v>16</v>
      </c>
      <c r="M85" s="44">
        <v>11</v>
      </c>
      <c r="N85" s="44">
        <v>9</v>
      </c>
      <c r="O85" s="44">
        <v>2.2</v>
      </c>
    </row>
    <row r="86" spans="1:16" ht="12.75" customHeight="1">
      <c r="A86" s="2" t="s">
        <v>82</v>
      </c>
      <c r="B86" s="34" t="s">
        <v>100</v>
      </c>
      <c r="C86" s="19">
        <v>1</v>
      </c>
      <c r="D86" s="4">
        <v>6.35</v>
      </c>
      <c r="E86" s="4">
        <v>5.75</v>
      </c>
      <c r="F86" s="4">
        <v>0.35</v>
      </c>
      <c r="G86" s="26">
        <v>79</v>
      </c>
      <c r="H86" s="4">
        <v>0.04</v>
      </c>
      <c r="I86" s="1"/>
      <c r="J86" s="4">
        <v>0.13</v>
      </c>
      <c r="K86" s="1"/>
      <c r="L86" s="4">
        <v>31.18</v>
      </c>
      <c r="M86" s="4">
        <v>96.75</v>
      </c>
      <c r="N86" s="4">
        <v>6.22</v>
      </c>
      <c r="O86" s="4">
        <v>1.28</v>
      </c>
      <c r="P86" s="89"/>
    </row>
    <row r="87" spans="1:15" ht="13.5" customHeight="1">
      <c r="A87" s="43" t="s">
        <v>148</v>
      </c>
      <c r="B87" s="96" t="s">
        <v>149</v>
      </c>
      <c r="C87" s="72" t="s">
        <v>151</v>
      </c>
      <c r="D87" s="44">
        <v>5.49</v>
      </c>
      <c r="E87" s="44">
        <v>8.6</v>
      </c>
      <c r="F87" s="44">
        <v>29.41</v>
      </c>
      <c r="G87" s="46">
        <v>218</v>
      </c>
      <c r="H87" s="47">
        <v>0.11</v>
      </c>
      <c r="I87" s="44">
        <v>0.88</v>
      </c>
      <c r="J87" s="44">
        <v>45.5</v>
      </c>
      <c r="K87" s="44">
        <v>0.52</v>
      </c>
      <c r="L87" s="44">
        <v>121.82</v>
      </c>
      <c r="M87" s="44">
        <v>181.28</v>
      </c>
      <c r="N87" s="44">
        <v>27.38</v>
      </c>
      <c r="O87" s="44">
        <v>0.71</v>
      </c>
    </row>
    <row r="88" spans="1:16" ht="13.5" customHeight="1">
      <c r="A88" s="2" t="s">
        <v>83</v>
      </c>
      <c r="B88" s="34" t="s">
        <v>84</v>
      </c>
      <c r="C88" s="18" t="s">
        <v>99</v>
      </c>
      <c r="D88" s="4">
        <v>1.55</v>
      </c>
      <c r="E88" s="4">
        <v>1.63</v>
      </c>
      <c r="F88" s="4">
        <v>17.63</v>
      </c>
      <c r="G88" s="5">
        <v>92</v>
      </c>
      <c r="H88" s="25">
        <v>0.02</v>
      </c>
      <c r="I88" s="4">
        <v>0.7</v>
      </c>
      <c r="J88" s="4">
        <v>11</v>
      </c>
      <c r="K88" s="1"/>
      <c r="L88" s="4">
        <v>62.78</v>
      </c>
      <c r="M88" s="4">
        <v>49.12</v>
      </c>
      <c r="N88" s="4">
        <v>9.2</v>
      </c>
      <c r="O88" s="4">
        <v>0.51</v>
      </c>
      <c r="P88" s="89"/>
    </row>
    <row r="89" spans="1:15" ht="13.5" customHeight="1">
      <c r="A89" s="43" t="s">
        <v>171</v>
      </c>
      <c r="B89" s="69" t="s">
        <v>172</v>
      </c>
      <c r="C89" s="70">
        <v>50</v>
      </c>
      <c r="D89" s="44">
        <v>3.95</v>
      </c>
      <c r="E89" s="44">
        <v>0.5</v>
      </c>
      <c r="F89" s="44">
        <v>24.15</v>
      </c>
      <c r="G89" s="46">
        <v>118</v>
      </c>
      <c r="H89" s="47">
        <v>0.08</v>
      </c>
      <c r="I89" s="45"/>
      <c r="J89" s="45"/>
      <c r="K89" s="44">
        <v>0.65</v>
      </c>
      <c r="L89" s="44">
        <v>11.5</v>
      </c>
      <c r="M89" s="44">
        <v>43.5</v>
      </c>
      <c r="N89" s="44">
        <v>16.5</v>
      </c>
      <c r="O89" s="44">
        <v>1</v>
      </c>
    </row>
    <row r="90" spans="1:16" ht="13.5" customHeight="1">
      <c r="A90" s="48"/>
      <c r="B90" s="49" t="s">
        <v>22</v>
      </c>
      <c r="C90" s="55"/>
      <c r="D90" s="51">
        <f>SUM(D85:D89)</f>
        <v>17.740000000000002</v>
      </c>
      <c r="E90" s="51">
        <f aca="true" t="shared" si="8" ref="E90:O90">SUM(E85:E89)</f>
        <v>16.88</v>
      </c>
      <c r="F90" s="51">
        <f t="shared" si="8"/>
        <v>81.34</v>
      </c>
      <c r="G90" s="52">
        <f t="shared" si="8"/>
        <v>554</v>
      </c>
      <c r="H90" s="51">
        <f t="shared" si="8"/>
        <v>0.27999999999999997</v>
      </c>
      <c r="I90" s="51">
        <f t="shared" si="8"/>
        <v>11.58</v>
      </c>
      <c r="J90" s="51">
        <f t="shared" si="8"/>
        <v>56.63</v>
      </c>
      <c r="K90" s="51">
        <f t="shared" si="8"/>
        <v>1.37</v>
      </c>
      <c r="L90" s="51">
        <f t="shared" si="8"/>
        <v>243.28</v>
      </c>
      <c r="M90" s="51">
        <f t="shared" si="8"/>
        <v>381.65</v>
      </c>
      <c r="N90" s="51">
        <f t="shared" si="8"/>
        <v>68.3</v>
      </c>
      <c r="O90" s="51">
        <f t="shared" si="8"/>
        <v>5.7</v>
      </c>
      <c r="P90" s="74">
        <f>G90/2350</f>
        <v>0.23574468085106384</v>
      </c>
    </row>
    <row r="91" spans="1:16" ht="15.75" customHeight="1">
      <c r="A91" s="100" t="s">
        <v>56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88"/>
    </row>
    <row r="92" spans="1:15" ht="12.75">
      <c r="A92" s="43" t="s">
        <v>104</v>
      </c>
      <c r="B92" s="73" t="s">
        <v>47</v>
      </c>
      <c r="C92" s="70">
        <v>100</v>
      </c>
      <c r="D92" s="44">
        <v>0.4</v>
      </c>
      <c r="E92" s="44">
        <v>0.4</v>
      </c>
      <c r="F92" s="44">
        <v>9.8</v>
      </c>
      <c r="G92" s="56">
        <v>47</v>
      </c>
      <c r="H92" s="44">
        <v>0.03</v>
      </c>
      <c r="I92" s="44">
        <v>10</v>
      </c>
      <c r="J92" s="45"/>
      <c r="K92" s="44">
        <v>0.2</v>
      </c>
      <c r="L92" s="44">
        <v>16</v>
      </c>
      <c r="M92" s="44">
        <v>11</v>
      </c>
      <c r="N92" s="44">
        <v>9</v>
      </c>
      <c r="O92" s="44">
        <v>2.2</v>
      </c>
    </row>
    <row r="93" spans="1:16" ht="12.75" customHeight="1">
      <c r="A93" s="2" t="s">
        <v>82</v>
      </c>
      <c r="B93" s="34" t="s">
        <v>100</v>
      </c>
      <c r="C93" s="19">
        <v>1</v>
      </c>
      <c r="D93" s="4">
        <v>6.35</v>
      </c>
      <c r="E93" s="4">
        <v>5.75</v>
      </c>
      <c r="F93" s="4">
        <v>0.35</v>
      </c>
      <c r="G93" s="26">
        <v>79</v>
      </c>
      <c r="H93" s="4">
        <v>0.04</v>
      </c>
      <c r="I93" s="1"/>
      <c r="J93" s="4">
        <v>0.13</v>
      </c>
      <c r="K93" s="1"/>
      <c r="L93" s="4">
        <v>31.18</v>
      </c>
      <c r="M93" s="4">
        <v>96.75</v>
      </c>
      <c r="N93" s="4">
        <v>6.22</v>
      </c>
      <c r="O93" s="4">
        <v>1.28</v>
      </c>
      <c r="P93" s="89"/>
    </row>
    <row r="94" spans="1:15" ht="12.75" customHeight="1">
      <c r="A94" s="43" t="s">
        <v>148</v>
      </c>
      <c r="B94" s="73" t="s">
        <v>150</v>
      </c>
      <c r="C94" s="72" t="s">
        <v>43</v>
      </c>
      <c r="D94" s="44">
        <v>7.31</v>
      </c>
      <c r="E94" s="44">
        <v>10.98</v>
      </c>
      <c r="F94" s="44">
        <v>39.2</v>
      </c>
      <c r="G94" s="46">
        <v>286</v>
      </c>
      <c r="H94" s="44">
        <v>0.14</v>
      </c>
      <c r="I94" s="44">
        <v>1.17</v>
      </c>
      <c r="J94" s="44">
        <v>58</v>
      </c>
      <c r="K94" s="44">
        <v>0.69</v>
      </c>
      <c r="L94" s="44">
        <v>162.26</v>
      </c>
      <c r="M94" s="44">
        <v>241.51</v>
      </c>
      <c r="N94" s="44">
        <v>36.51</v>
      </c>
      <c r="O94" s="44">
        <v>0.94</v>
      </c>
    </row>
    <row r="95" spans="1:16" ht="13.5" customHeight="1">
      <c r="A95" s="2" t="s">
        <v>83</v>
      </c>
      <c r="B95" s="34" t="s">
        <v>84</v>
      </c>
      <c r="C95" s="18" t="s">
        <v>99</v>
      </c>
      <c r="D95" s="4">
        <v>1.55</v>
      </c>
      <c r="E95" s="4">
        <v>1.63</v>
      </c>
      <c r="F95" s="4">
        <v>17.63</v>
      </c>
      <c r="G95" s="5">
        <v>92</v>
      </c>
      <c r="H95" s="25">
        <v>0.02</v>
      </c>
      <c r="I95" s="4">
        <v>0.7</v>
      </c>
      <c r="J95" s="4">
        <v>11</v>
      </c>
      <c r="K95" s="1"/>
      <c r="L95" s="4">
        <v>62.78</v>
      </c>
      <c r="M95" s="4">
        <v>49.12</v>
      </c>
      <c r="N95" s="4">
        <v>9.2</v>
      </c>
      <c r="O95" s="4">
        <v>0.51</v>
      </c>
      <c r="P95" s="89"/>
    </row>
    <row r="96" spans="1:15" ht="13.5" customHeight="1">
      <c r="A96" s="43" t="s">
        <v>171</v>
      </c>
      <c r="B96" s="69" t="s">
        <v>172</v>
      </c>
      <c r="C96" s="70">
        <v>50</v>
      </c>
      <c r="D96" s="44">
        <v>3.95</v>
      </c>
      <c r="E96" s="44">
        <v>0.5</v>
      </c>
      <c r="F96" s="44">
        <v>24.15</v>
      </c>
      <c r="G96" s="46">
        <v>118</v>
      </c>
      <c r="H96" s="47">
        <v>0.08</v>
      </c>
      <c r="I96" s="45"/>
      <c r="J96" s="45"/>
      <c r="K96" s="44">
        <v>0.65</v>
      </c>
      <c r="L96" s="44">
        <v>11.5</v>
      </c>
      <c r="M96" s="44">
        <v>43.5</v>
      </c>
      <c r="N96" s="44">
        <v>16.5</v>
      </c>
      <c r="O96" s="44">
        <v>1</v>
      </c>
    </row>
    <row r="97" spans="1:16" ht="12.75">
      <c r="A97" s="53"/>
      <c r="B97" s="49" t="s">
        <v>22</v>
      </c>
      <c r="C97" s="55"/>
      <c r="D97" s="51">
        <f>SUM(D92:D96)</f>
        <v>19.56</v>
      </c>
      <c r="E97" s="51">
        <f aca="true" t="shared" si="9" ref="E97:O97">SUM(E92:E96)</f>
        <v>19.26</v>
      </c>
      <c r="F97" s="51">
        <f t="shared" si="9"/>
        <v>91.13</v>
      </c>
      <c r="G97" s="52">
        <f t="shared" si="9"/>
        <v>622</v>
      </c>
      <c r="H97" s="51">
        <f t="shared" si="9"/>
        <v>0.31</v>
      </c>
      <c r="I97" s="51">
        <f t="shared" si="9"/>
        <v>11.87</v>
      </c>
      <c r="J97" s="51">
        <f t="shared" si="9"/>
        <v>69.13</v>
      </c>
      <c r="K97" s="51">
        <f t="shared" si="9"/>
        <v>1.54</v>
      </c>
      <c r="L97" s="51">
        <f t="shared" si="9"/>
        <v>283.72</v>
      </c>
      <c r="M97" s="51">
        <f t="shared" si="9"/>
        <v>441.88</v>
      </c>
      <c r="N97" s="51">
        <f t="shared" si="9"/>
        <v>77.42999999999999</v>
      </c>
      <c r="O97" s="51">
        <f t="shared" si="9"/>
        <v>5.93</v>
      </c>
      <c r="P97" s="74">
        <f>G97/2720</f>
        <v>0.2286764705882353</v>
      </c>
    </row>
    <row r="98" spans="1:15" ht="15">
      <c r="A98" s="100" t="s">
        <v>57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1:15" ht="13.5" customHeight="1">
      <c r="A99" s="101" t="s">
        <v>1</v>
      </c>
      <c r="B99" s="103" t="s">
        <v>6</v>
      </c>
      <c r="C99" s="108" t="s">
        <v>7</v>
      </c>
      <c r="D99" s="98" t="s">
        <v>4</v>
      </c>
      <c r="E99" s="98"/>
      <c r="F99" s="98"/>
      <c r="G99" s="102" t="s">
        <v>5</v>
      </c>
      <c r="H99" s="98" t="s">
        <v>2</v>
      </c>
      <c r="I99" s="98"/>
      <c r="J99" s="98"/>
      <c r="K99" s="98"/>
      <c r="L99" s="98" t="s">
        <v>3</v>
      </c>
      <c r="M99" s="98"/>
      <c r="N99" s="98"/>
      <c r="O99" s="98"/>
    </row>
    <row r="100" spans="1:15" ht="11.25" customHeight="1">
      <c r="A100" s="101"/>
      <c r="B100" s="103"/>
      <c r="C100" s="108"/>
      <c r="D100" s="42" t="s">
        <v>16</v>
      </c>
      <c r="E100" s="42" t="s">
        <v>17</v>
      </c>
      <c r="F100" s="42" t="s">
        <v>18</v>
      </c>
      <c r="G100" s="102"/>
      <c r="H100" s="42" t="s">
        <v>8</v>
      </c>
      <c r="I100" s="42" t="s">
        <v>9</v>
      </c>
      <c r="J100" s="42" t="s">
        <v>10</v>
      </c>
      <c r="K100" s="42" t="s">
        <v>11</v>
      </c>
      <c r="L100" s="42" t="s">
        <v>12</v>
      </c>
      <c r="M100" s="42" t="s">
        <v>13</v>
      </c>
      <c r="N100" s="42" t="s">
        <v>14</v>
      </c>
      <c r="O100" s="42" t="s">
        <v>15</v>
      </c>
    </row>
    <row r="101" spans="1:15" ht="12.75">
      <c r="A101" s="43" t="s">
        <v>157</v>
      </c>
      <c r="B101" s="73" t="s">
        <v>158</v>
      </c>
      <c r="C101" s="70">
        <v>60</v>
      </c>
      <c r="D101" s="44">
        <v>0.48</v>
      </c>
      <c r="E101" s="44">
        <v>0.06</v>
      </c>
      <c r="F101" s="44">
        <v>1.02</v>
      </c>
      <c r="G101" s="46">
        <v>6</v>
      </c>
      <c r="H101" s="44">
        <v>0.01</v>
      </c>
      <c r="I101" s="44">
        <v>2.1</v>
      </c>
      <c r="J101" s="45"/>
      <c r="K101" s="44">
        <v>0.06</v>
      </c>
      <c r="L101" s="44">
        <v>13.8</v>
      </c>
      <c r="M101" s="44">
        <v>14.4</v>
      </c>
      <c r="N101" s="44">
        <v>8.4</v>
      </c>
      <c r="O101" s="44">
        <v>0.36</v>
      </c>
    </row>
    <row r="102" spans="1:15" ht="13.5" customHeight="1">
      <c r="A102" s="43" t="s">
        <v>101</v>
      </c>
      <c r="B102" s="73" t="s">
        <v>117</v>
      </c>
      <c r="C102" s="71" t="s">
        <v>49</v>
      </c>
      <c r="D102" s="44">
        <v>1.71</v>
      </c>
      <c r="E102" s="44">
        <v>5.62</v>
      </c>
      <c r="F102" s="44">
        <v>10.84</v>
      </c>
      <c r="G102" s="46">
        <v>94</v>
      </c>
      <c r="H102" s="47">
        <v>0.05</v>
      </c>
      <c r="I102" s="44">
        <v>17.54</v>
      </c>
      <c r="J102" s="44">
        <v>0.87</v>
      </c>
      <c r="K102" s="44">
        <v>2.16</v>
      </c>
      <c r="L102" s="44">
        <v>39.06</v>
      </c>
      <c r="M102" s="44">
        <v>45.35</v>
      </c>
      <c r="N102" s="44">
        <v>21.14</v>
      </c>
      <c r="O102" s="44">
        <v>1.01</v>
      </c>
    </row>
    <row r="103" spans="1:15" ht="13.5" customHeight="1">
      <c r="A103" s="43" t="s">
        <v>51</v>
      </c>
      <c r="B103" s="73" t="s">
        <v>50</v>
      </c>
      <c r="C103" s="70">
        <v>90</v>
      </c>
      <c r="D103" s="44">
        <v>14.57</v>
      </c>
      <c r="E103" s="44">
        <v>17.56</v>
      </c>
      <c r="F103" s="44">
        <v>11.91</v>
      </c>
      <c r="G103" s="46">
        <v>207</v>
      </c>
      <c r="H103" s="47">
        <v>0.09</v>
      </c>
      <c r="I103" s="45"/>
      <c r="J103" s="44">
        <v>0.05</v>
      </c>
      <c r="K103" s="44">
        <v>2.4</v>
      </c>
      <c r="L103" s="44">
        <v>19.01</v>
      </c>
      <c r="M103" s="44">
        <v>136.36</v>
      </c>
      <c r="N103" s="44">
        <v>20.54</v>
      </c>
      <c r="O103" s="44">
        <v>1.63</v>
      </c>
    </row>
    <row r="104" spans="1:15" ht="13.5" customHeight="1">
      <c r="A104" s="43" t="s">
        <v>91</v>
      </c>
      <c r="B104" s="73" t="s">
        <v>118</v>
      </c>
      <c r="C104" s="70">
        <v>30</v>
      </c>
      <c r="D104" s="44">
        <v>0.25</v>
      </c>
      <c r="E104" s="44">
        <v>0.62</v>
      </c>
      <c r="F104" s="44">
        <v>1.94</v>
      </c>
      <c r="G104" s="46">
        <v>14</v>
      </c>
      <c r="H104" s="47">
        <v>0.01</v>
      </c>
      <c r="I104" s="44">
        <v>0.72</v>
      </c>
      <c r="J104" s="44">
        <v>0.24</v>
      </c>
      <c r="K104" s="44">
        <v>0.3</v>
      </c>
      <c r="L104" s="44">
        <v>3.03</v>
      </c>
      <c r="M104" s="44">
        <v>3.97</v>
      </c>
      <c r="N104" s="44">
        <v>1.9</v>
      </c>
      <c r="O104" s="44">
        <v>0.08</v>
      </c>
    </row>
    <row r="105" spans="1:16" ht="13.5" customHeight="1">
      <c r="A105" s="2" t="s">
        <v>92</v>
      </c>
      <c r="B105" s="20" t="s">
        <v>119</v>
      </c>
      <c r="C105" s="19">
        <v>150</v>
      </c>
      <c r="D105" s="4">
        <v>7.22</v>
      </c>
      <c r="E105" s="4">
        <v>12.6</v>
      </c>
      <c r="F105" s="4">
        <v>35.38</v>
      </c>
      <c r="G105" s="5">
        <v>272</v>
      </c>
      <c r="H105" s="25">
        <v>0.07</v>
      </c>
      <c r="I105" s="1"/>
      <c r="J105" s="4">
        <v>0.13</v>
      </c>
      <c r="K105" s="4">
        <v>4.06</v>
      </c>
      <c r="L105" s="4">
        <v>15.5</v>
      </c>
      <c r="M105" s="4">
        <v>172.26</v>
      </c>
      <c r="N105" s="4">
        <v>113.81</v>
      </c>
      <c r="O105" s="4">
        <v>3.85</v>
      </c>
      <c r="P105" s="89"/>
    </row>
    <row r="106" spans="1:16" ht="13.5" customHeight="1">
      <c r="A106" s="2" t="s">
        <v>27</v>
      </c>
      <c r="B106" s="20" t="s">
        <v>28</v>
      </c>
      <c r="C106" s="19">
        <v>200</v>
      </c>
      <c r="D106" s="4">
        <v>1.04</v>
      </c>
      <c r="E106" s="1"/>
      <c r="F106" s="4">
        <v>30.96</v>
      </c>
      <c r="G106" s="5">
        <v>127</v>
      </c>
      <c r="H106" s="25">
        <v>0.02</v>
      </c>
      <c r="I106" s="4">
        <v>0.87</v>
      </c>
      <c r="J106" s="4">
        <v>0.7</v>
      </c>
      <c r="K106" s="4">
        <v>1.1</v>
      </c>
      <c r="L106" s="4">
        <v>32.4</v>
      </c>
      <c r="M106" s="4">
        <v>29.2</v>
      </c>
      <c r="N106" s="4">
        <v>21</v>
      </c>
      <c r="O106" s="4">
        <v>0.7</v>
      </c>
      <c r="P106" s="89"/>
    </row>
    <row r="107" spans="1:15" ht="13.5" customHeight="1">
      <c r="A107" s="43" t="s">
        <v>171</v>
      </c>
      <c r="B107" s="69" t="s">
        <v>172</v>
      </c>
      <c r="C107" s="70">
        <v>50</v>
      </c>
      <c r="D107" s="44">
        <v>3.95</v>
      </c>
      <c r="E107" s="44">
        <v>0.5</v>
      </c>
      <c r="F107" s="44">
        <v>24.15</v>
      </c>
      <c r="G107" s="46">
        <v>118</v>
      </c>
      <c r="H107" s="47">
        <v>0.08</v>
      </c>
      <c r="I107" s="45"/>
      <c r="J107" s="45"/>
      <c r="K107" s="44">
        <v>0.65</v>
      </c>
      <c r="L107" s="44">
        <v>11.5</v>
      </c>
      <c r="M107" s="44">
        <v>43.5</v>
      </c>
      <c r="N107" s="44">
        <v>16.5</v>
      </c>
      <c r="O107" s="44">
        <v>1</v>
      </c>
    </row>
    <row r="108" spans="1:16" ht="13.5" customHeight="1">
      <c r="A108" s="43" t="s">
        <v>171</v>
      </c>
      <c r="B108" s="69" t="s">
        <v>193</v>
      </c>
      <c r="C108" s="70">
        <v>25</v>
      </c>
      <c r="D108" s="44">
        <v>1.65</v>
      </c>
      <c r="E108" s="44">
        <v>0.3</v>
      </c>
      <c r="F108" s="44">
        <v>8.35</v>
      </c>
      <c r="G108" s="46">
        <v>44</v>
      </c>
      <c r="H108" s="47">
        <v>0.05</v>
      </c>
      <c r="I108" s="45"/>
      <c r="J108" s="45"/>
      <c r="K108" s="44">
        <v>0.35</v>
      </c>
      <c r="L108" s="44">
        <v>8.75</v>
      </c>
      <c r="M108" s="44">
        <v>39.5</v>
      </c>
      <c r="N108" s="44">
        <v>11.75</v>
      </c>
      <c r="O108" s="44">
        <v>0.98</v>
      </c>
      <c r="P108" s="91"/>
    </row>
    <row r="109" spans="1:16" ht="13.5" customHeight="1">
      <c r="A109" s="54"/>
      <c r="B109" s="49" t="s">
        <v>22</v>
      </c>
      <c r="C109" s="50"/>
      <c r="D109" s="51">
        <f>SUM(D101:D108)</f>
        <v>30.869999999999997</v>
      </c>
      <c r="E109" s="51">
        <f>SUM(E101:E108)</f>
        <v>37.26</v>
      </c>
      <c r="F109" s="51">
        <f>SUM(F101:F108)</f>
        <v>124.55000000000001</v>
      </c>
      <c r="G109" s="52">
        <f>SUM(G101:G108)</f>
        <v>882</v>
      </c>
      <c r="H109" s="51">
        <f aca="true" t="shared" si="10" ref="H109:O109">SUM(H101:H108)</f>
        <v>0.38</v>
      </c>
      <c r="I109" s="51">
        <f t="shared" si="10"/>
        <v>21.23</v>
      </c>
      <c r="J109" s="51">
        <f t="shared" si="10"/>
        <v>1.99</v>
      </c>
      <c r="K109" s="51">
        <f t="shared" si="10"/>
        <v>11.08</v>
      </c>
      <c r="L109" s="51">
        <f t="shared" si="10"/>
        <v>143.05</v>
      </c>
      <c r="M109" s="51">
        <f t="shared" si="10"/>
        <v>484.54</v>
      </c>
      <c r="N109" s="51">
        <f t="shared" si="10"/>
        <v>215.04</v>
      </c>
      <c r="O109" s="51">
        <f t="shared" si="10"/>
        <v>9.61</v>
      </c>
      <c r="P109" s="74">
        <f>G109/2350</f>
        <v>0.3753191489361702</v>
      </c>
    </row>
    <row r="110" spans="1:15" ht="16.5" customHeight="1">
      <c r="A110" s="100" t="s">
        <v>58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1:15" ht="12.75">
      <c r="A111" s="43" t="s">
        <v>157</v>
      </c>
      <c r="B111" s="81" t="s">
        <v>159</v>
      </c>
      <c r="C111" s="70">
        <v>100</v>
      </c>
      <c r="D111" s="44">
        <v>0.8</v>
      </c>
      <c r="E111" s="44">
        <v>0.1</v>
      </c>
      <c r="F111" s="44">
        <v>1.7</v>
      </c>
      <c r="G111" s="46">
        <v>10</v>
      </c>
      <c r="H111" s="44">
        <v>0.02</v>
      </c>
      <c r="I111" s="44">
        <v>3.5</v>
      </c>
      <c r="J111" s="44"/>
      <c r="K111" s="44">
        <v>0.1</v>
      </c>
      <c r="L111" s="44">
        <v>23</v>
      </c>
      <c r="M111" s="44">
        <v>24</v>
      </c>
      <c r="N111" s="44">
        <v>14</v>
      </c>
      <c r="O111" s="44">
        <v>0.6</v>
      </c>
    </row>
    <row r="112" spans="1:15" ht="12.75" customHeight="1">
      <c r="A112" s="43" t="s">
        <v>101</v>
      </c>
      <c r="B112" s="73" t="s">
        <v>117</v>
      </c>
      <c r="C112" s="71" t="s">
        <v>73</v>
      </c>
      <c r="D112" s="44">
        <v>2.11</v>
      </c>
      <c r="E112" s="44">
        <v>6.65</v>
      </c>
      <c r="F112" s="44">
        <v>13.51</v>
      </c>
      <c r="G112" s="56">
        <v>116</v>
      </c>
      <c r="H112" s="44">
        <v>0.06</v>
      </c>
      <c r="I112" s="44">
        <v>21.92</v>
      </c>
      <c r="J112" s="44">
        <v>1.08</v>
      </c>
      <c r="K112" s="44">
        <v>2.69</v>
      </c>
      <c r="L112" s="44">
        <v>47.76</v>
      </c>
      <c r="M112" s="44">
        <v>55.95</v>
      </c>
      <c r="N112" s="44">
        <v>26.34</v>
      </c>
      <c r="O112" s="44">
        <v>1.26</v>
      </c>
    </row>
    <row r="113" spans="1:15" ht="13.5" customHeight="1">
      <c r="A113" s="43" t="s">
        <v>51</v>
      </c>
      <c r="B113" s="69" t="s">
        <v>120</v>
      </c>
      <c r="C113" s="70">
        <v>100</v>
      </c>
      <c r="D113" s="44">
        <v>16.19</v>
      </c>
      <c r="E113" s="44">
        <v>19.52</v>
      </c>
      <c r="F113" s="44">
        <v>13.23</v>
      </c>
      <c r="G113" s="56">
        <v>230</v>
      </c>
      <c r="H113" s="44">
        <v>0.1</v>
      </c>
      <c r="I113" s="45"/>
      <c r="J113" s="44">
        <v>0.05</v>
      </c>
      <c r="K113" s="44">
        <v>2.66</v>
      </c>
      <c r="L113" s="44">
        <v>21.12</v>
      </c>
      <c r="M113" s="44">
        <v>151.51</v>
      </c>
      <c r="N113" s="44">
        <v>22.83</v>
      </c>
      <c r="O113" s="44">
        <v>1.82</v>
      </c>
    </row>
    <row r="114" spans="1:15" ht="12.75">
      <c r="A114" s="43" t="s">
        <v>91</v>
      </c>
      <c r="B114" s="69" t="s">
        <v>118</v>
      </c>
      <c r="C114" s="70">
        <v>30</v>
      </c>
      <c r="D114" s="44">
        <v>0.25</v>
      </c>
      <c r="E114" s="44">
        <v>0.62</v>
      </c>
      <c r="F114" s="44">
        <v>1.94</v>
      </c>
      <c r="G114" s="56">
        <v>14</v>
      </c>
      <c r="H114" s="44">
        <v>0.01</v>
      </c>
      <c r="I114" s="44">
        <v>0.72</v>
      </c>
      <c r="J114" s="44">
        <v>0.24</v>
      </c>
      <c r="K114" s="44">
        <v>0.3</v>
      </c>
      <c r="L114" s="44">
        <v>3.03</v>
      </c>
      <c r="M114" s="44">
        <v>3.97</v>
      </c>
      <c r="N114" s="44">
        <v>1.9</v>
      </c>
      <c r="O114" s="44">
        <v>0.08</v>
      </c>
    </row>
    <row r="115" spans="1:16" ht="12.75">
      <c r="A115" s="2" t="s">
        <v>92</v>
      </c>
      <c r="B115" s="20" t="s">
        <v>119</v>
      </c>
      <c r="C115" s="19">
        <v>180</v>
      </c>
      <c r="D115" s="4">
        <v>8.67</v>
      </c>
      <c r="E115" s="4">
        <v>15.12</v>
      </c>
      <c r="F115" s="4">
        <v>42.45</v>
      </c>
      <c r="G115" s="26">
        <v>327</v>
      </c>
      <c r="H115" s="4">
        <v>0.08</v>
      </c>
      <c r="I115" s="1"/>
      <c r="J115" s="4">
        <v>0.15</v>
      </c>
      <c r="K115" s="4">
        <v>4.88</v>
      </c>
      <c r="L115" s="4">
        <v>18.6</v>
      </c>
      <c r="M115" s="4">
        <v>206.71</v>
      </c>
      <c r="N115" s="4">
        <v>136.57</v>
      </c>
      <c r="O115" s="4">
        <v>4.62</v>
      </c>
      <c r="P115" s="89"/>
    </row>
    <row r="116" spans="1:16" ht="12.75">
      <c r="A116" s="2" t="s">
        <v>27</v>
      </c>
      <c r="B116" s="20" t="s">
        <v>28</v>
      </c>
      <c r="C116" s="19">
        <v>200</v>
      </c>
      <c r="D116" s="4">
        <v>1.04</v>
      </c>
      <c r="E116" s="1"/>
      <c r="F116" s="4">
        <v>30.96</v>
      </c>
      <c r="G116" s="26">
        <v>127</v>
      </c>
      <c r="H116" s="4">
        <v>0.02</v>
      </c>
      <c r="I116" s="4">
        <v>0.87</v>
      </c>
      <c r="J116" s="4">
        <v>0.7</v>
      </c>
      <c r="K116" s="4">
        <v>1.1</v>
      </c>
      <c r="L116" s="4">
        <v>32.4</v>
      </c>
      <c r="M116" s="4">
        <v>29.2</v>
      </c>
      <c r="N116" s="4">
        <v>21</v>
      </c>
      <c r="O116" s="4">
        <v>0.7</v>
      </c>
      <c r="P116" s="89"/>
    </row>
    <row r="117" spans="1:15" ht="13.5" customHeight="1">
      <c r="A117" s="43" t="s">
        <v>171</v>
      </c>
      <c r="B117" s="69" t="s">
        <v>172</v>
      </c>
      <c r="C117" s="70">
        <v>50</v>
      </c>
      <c r="D117" s="44">
        <v>3.95</v>
      </c>
      <c r="E117" s="44">
        <v>0.5</v>
      </c>
      <c r="F117" s="44">
        <v>24.15</v>
      </c>
      <c r="G117" s="46">
        <v>118</v>
      </c>
      <c r="H117" s="47">
        <v>0.08</v>
      </c>
      <c r="I117" s="45"/>
      <c r="J117" s="45"/>
      <c r="K117" s="44">
        <v>0.65</v>
      </c>
      <c r="L117" s="44">
        <v>11.5</v>
      </c>
      <c r="M117" s="44">
        <v>43.5</v>
      </c>
      <c r="N117" s="44">
        <v>16.5</v>
      </c>
      <c r="O117" s="44">
        <v>1</v>
      </c>
    </row>
    <row r="118" spans="1:15" ht="12.75">
      <c r="A118" s="43" t="s">
        <v>171</v>
      </c>
      <c r="B118" s="69" t="s">
        <v>193</v>
      </c>
      <c r="C118" s="70">
        <v>25</v>
      </c>
      <c r="D118" s="44">
        <v>1.65</v>
      </c>
      <c r="E118" s="44">
        <v>0.3</v>
      </c>
      <c r="F118" s="44">
        <v>8.35</v>
      </c>
      <c r="G118" s="56">
        <v>44</v>
      </c>
      <c r="H118" s="44">
        <v>0.05</v>
      </c>
      <c r="I118" s="45"/>
      <c r="J118" s="45"/>
      <c r="K118" s="44">
        <v>0.35</v>
      </c>
      <c r="L118" s="44">
        <v>8.75</v>
      </c>
      <c r="M118" s="44">
        <v>39.5</v>
      </c>
      <c r="N118" s="44">
        <v>11.75</v>
      </c>
      <c r="O118" s="44">
        <v>0.98</v>
      </c>
    </row>
    <row r="119" spans="1:16" ht="12.75">
      <c r="A119" s="54"/>
      <c r="B119" s="49" t="s">
        <v>22</v>
      </c>
      <c r="C119" s="50"/>
      <c r="D119" s="51">
        <f>SUM(D111:D118)</f>
        <v>34.660000000000004</v>
      </c>
      <c r="E119" s="51">
        <f>SUM(E111:E118)</f>
        <v>42.809999999999995</v>
      </c>
      <c r="F119" s="51">
        <f>SUM(F111:F118)</f>
        <v>136.29</v>
      </c>
      <c r="G119" s="52">
        <f>SUM(G111:G118)</f>
        <v>986</v>
      </c>
      <c r="H119" s="51">
        <f aca="true" t="shared" si="11" ref="H119:O119">SUM(H111:H118)</f>
        <v>0.42000000000000004</v>
      </c>
      <c r="I119" s="51">
        <f t="shared" si="11"/>
        <v>27.01</v>
      </c>
      <c r="J119" s="51">
        <f t="shared" si="11"/>
        <v>2.2199999999999998</v>
      </c>
      <c r="K119" s="51">
        <f t="shared" si="11"/>
        <v>12.729999999999999</v>
      </c>
      <c r="L119" s="51">
        <f t="shared" si="11"/>
        <v>166.16</v>
      </c>
      <c r="M119" s="51">
        <f t="shared" si="11"/>
        <v>554.3399999999999</v>
      </c>
      <c r="N119" s="51">
        <f t="shared" si="11"/>
        <v>250.89</v>
      </c>
      <c r="O119" s="51">
        <f t="shared" si="11"/>
        <v>11.059999999999999</v>
      </c>
      <c r="P119" s="74">
        <f>G119/2720</f>
        <v>0.3625</v>
      </c>
    </row>
    <row r="120" spans="1:16" ht="12.75">
      <c r="A120" s="28"/>
      <c r="B120" s="8"/>
      <c r="C120" s="12"/>
      <c r="D120" s="7"/>
      <c r="E120" s="7"/>
      <c r="F120" s="7"/>
      <c r="G120" s="16"/>
      <c r="H120" s="7"/>
      <c r="I120" s="7"/>
      <c r="J120" s="7"/>
      <c r="K120" s="7"/>
      <c r="L120" s="7"/>
      <c r="M120" s="7"/>
      <c r="N120" s="7"/>
      <c r="O120" s="7"/>
      <c r="P120" s="88"/>
    </row>
    <row r="121" spans="1:16" ht="15">
      <c r="A121" s="99" t="s">
        <v>62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88"/>
    </row>
    <row r="122" spans="1:16" ht="15">
      <c r="A122" s="100" t="s">
        <v>55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88"/>
    </row>
    <row r="123" spans="1:15" ht="13.5" customHeight="1">
      <c r="A123" s="101" t="s">
        <v>1</v>
      </c>
      <c r="B123" s="103" t="s">
        <v>6</v>
      </c>
      <c r="C123" s="108" t="s">
        <v>7</v>
      </c>
      <c r="D123" s="98" t="s">
        <v>4</v>
      </c>
      <c r="E123" s="98"/>
      <c r="F123" s="98"/>
      <c r="G123" s="102" t="s">
        <v>5</v>
      </c>
      <c r="H123" s="98" t="s">
        <v>2</v>
      </c>
      <c r="I123" s="98"/>
      <c r="J123" s="98"/>
      <c r="K123" s="98"/>
      <c r="L123" s="98" t="s">
        <v>3</v>
      </c>
      <c r="M123" s="98"/>
      <c r="N123" s="98"/>
      <c r="O123" s="98"/>
    </row>
    <row r="124" spans="1:15" ht="11.25" customHeight="1">
      <c r="A124" s="101"/>
      <c r="B124" s="103"/>
      <c r="C124" s="108"/>
      <c r="D124" s="42" t="s">
        <v>16</v>
      </c>
      <c r="E124" s="42" t="s">
        <v>17</v>
      </c>
      <c r="F124" s="42" t="s">
        <v>18</v>
      </c>
      <c r="G124" s="102"/>
      <c r="H124" s="42" t="s">
        <v>8</v>
      </c>
      <c r="I124" s="42" t="s">
        <v>9</v>
      </c>
      <c r="J124" s="42" t="s">
        <v>10</v>
      </c>
      <c r="K124" s="42" t="s">
        <v>11</v>
      </c>
      <c r="L124" s="42" t="s">
        <v>12</v>
      </c>
      <c r="M124" s="42" t="s">
        <v>13</v>
      </c>
      <c r="N124" s="42" t="s">
        <v>14</v>
      </c>
      <c r="O124" s="42" t="s">
        <v>15</v>
      </c>
    </row>
    <row r="125" spans="1:16" ht="13.5" customHeight="1">
      <c r="A125" s="2" t="s">
        <v>80</v>
      </c>
      <c r="B125" s="20" t="s">
        <v>108</v>
      </c>
      <c r="C125" s="19">
        <v>10</v>
      </c>
      <c r="D125" s="4">
        <v>2.3</v>
      </c>
      <c r="E125" s="4">
        <v>2.9</v>
      </c>
      <c r="F125" s="1"/>
      <c r="G125" s="5">
        <v>38</v>
      </c>
      <c r="H125" s="24"/>
      <c r="I125" s="4">
        <v>0.16</v>
      </c>
      <c r="J125" s="4">
        <v>0.04</v>
      </c>
      <c r="K125" s="4">
        <v>0.04</v>
      </c>
      <c r="L125" s="4">
        <v>100</v>
      </c>
      <c r="M125" s="4">
        <v>54</v>
      </c>
      <c r="N125" s="4">
        <v>5</v>
      </c>
      <c r="O125" s="4">
        <v>0.11</v>
      </c>
      <c r="P125" s="89"/>
    </row>
    <row r="126" spans="1:16" ht="13.5" customHeight="1">
      <c r="A126" s="2" t="s">
        <v>26</v>
      </c>
      <c r="B126" s="20" t="s">
        <v>121</v>
      </c>
      <c r="C126" s="18" t="s">
        <v>54</v>
      </c>
      <c r="D126" s="4">
        <v>4.54</v>
      </c>
      <c r="E126" s="4">
        <v>10.98</v>
      </c>
      <c r="F126" s="4">
        <v>32.52</v>
      </c>
      <c r="G126" s="5">
        <v>248</v>
      </c>
      <c r="H126" s="25">
        <v>0.06</v>
      </c>
      <c r="I126" s="4">
        <v>0.98</v>
      </c>
      <c r="J126" s="4">
        <v>16.6</v>
      </c>
      <c r="K126" s="4">
        <v>0.37</v>
      </c>
      <c r="L126" s="4">
        <v>99.45</v>
      </c>
      <c r="M126" s="4">
        <v>120.03</v>
      </c>
      <c r="N126" s="4">
        <v>27.37</v>
      </c>
      <c r="O126" s="4">
        <v>0.48</v>
      </c>
      <c r="P126" s="89"/>
    </row>
    <row r="127" spans="1:16" ht="13.5" customHeight="1">
      <c r="A127" s="2" t="s">
        <v>44</v>
      </c>
      <c r="B127" s="20" t="s">
        <v>45</v>
      </c>
      <c r="C127" s="19">
        <v>200</v>
      </c>
      <c r="D127" s="4">
        <v>3.87</v>
      </c>
      <c r="E127" s="4">
        <v>3.9</v>
      </c>
      <c r="F127" s="4">
        <v>25.78</v>
      </c>
      <c r="G127" s="5">
        <v>151</v>
      </c>
      <c r="H127" s="25">
        <v>0.04</v>
      </c>
      <c r="I127" s="4">
        <v>1.3</v>
      </c>
      <c r="J127" s="4">
        <v>22</v>
      </c>
      <c r="K127" s="1"/>
      <c r="L127" s="4">
        <v>122.6</v>
      </c>
      <c r="M127" s="4">
        <v>116.2</v>
      </c>
      <c r="N127" s="4">
        <v>21.64</v>
      </c>
      <c r="O127" s="4">
        <v>0.75</v>
      </c>
      <c r="P127" s="89"/>
    </row>
    <row r="128" spans="1:15" ht="13.5" customHeight="1">
      <c r="A128" s="43" t="s">
        <v>171</v>
      </c>
      <c r="B128" s="80" t="s">
        <v>172</v>
      </c>
      <c r="C128" s="70">
        <v>50</v>
      </c>
      <c r="D128" s="44">
        <v>3.95</v>
      </c>
      <c r="E128" s="44">
        <v>0.5</v>
      </c>
      <c r="F128" s="44">
        <v>24.15</v>
      </c>
      <c r="G128" s="46">
        <v>118</v>
      </c>
      <c r="H128" s="47">
        <v>0.08</v>
      </c>
      <c r="I128" s="45"/>
      <c r="J128" s="45"/>
      <c r="K128" s="44">
        <v>0.65</v>
      </c>
      <c r="L128" s="44">
        <v>11.5</v>
      </c>
      <c r="M128" s="44">
        <v>43.5</v>
      </c>
      <c r="N128" s="44">
        <v>16.5</v>
      </c>
      <c r="O128" s="44">
        <v>1</v>
      </c>
    </row>
    <row r="129" spans="1:16" ht="13.5" customHeight="1">
      <c r="A129" s="48"/>
      <c r="B129" s="49" t="s">
        <v>22</v>
      </c>
      <c r="C129" s="55"/>
      <c r="D129" s="51">
        <f>SUM(D125:D128)</f>
        <v>14.66</v>
      </c>
      <c r="E129" s="51">
        <f>SUM(E125:E128)</f>
        <v>18.28</v>
      </c>
      <c r="F129" s="42">
        <f>SUM(F125:F128)</f>
        <v>82.45</v>
      </c>
      <c r="G129" s="52">
        <f>SUM(G125:G128)</f>
        <v>555</v>
      </c>
      <c r="H129" s="42">
        <f aca="true" t="shared" si="12" ref="H129:O129">SUM(H125:H128)</f>
        <v>0.18</v>
      </c>
      <c r="I129" s="51">
        <f t="shared" si="12"/>
        <v>2.44</v>
      </c>
      <c r="J129" s="51">
        <f t="shared" si="12"/>
        <v>38.64</v>
      </c>
      <c r="K129" s="51">
        <f t="shared" si="12"/>
        <v>1.06</v>
      </c>
      <c r="L129" s="51">
        <f t="shared" si="12"/>
        <v>333.54999999999995</v>
      </c>
      <c r="M129" s="51">
        <f t="shared" si="12"/>
        <v>333.73</v>
      </c>
      <c r="N129" s="51">
        <f t="shared" si="12"/>
        <v>70.51</v>
      </c>
      <c r="O129" s="51">
        <f t="shared" si="12"/>
        <v>2.34</v>
      </c>
      <c r="P129" s="74">
        <f>G129/2350</f>
        <v>0.23617021276595745</v>
      </c>
    </row>
    <row r="130" spans="1:16" ht="13.5" customHeight="1">
      <c r="A130" s="100" t="s">
        <v>56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88"/>
    </row>
    <row r="131" spans="1:16" ht="12.75" customHeight="1">
      <c r="A131" s="2" t="s">
        <v>80</v>
      </c>
      <c r="B131" s="20" t="s">
        <v>108</v>
      </c>
      <c r="C131" s="19">
        <v>10</v>
      </c>
      <c r="D131" s="4">
        <v>2.3</v>
      </c>
      <c r="E131" s="4">
        <v>2.9</v>
      </c>
      <c r="F131" s="1"/>
      <c r="G131" s="26">
        <v>38</v>
      </c>
      <c r="H131" s="1"/>
      <c r="I131" s="4">
        <v>0.16</v>
      </c>
      <c r="J131" s="4">
        <v>0.04</v>
      </c>
      <c r="K131" s="4">
        <v>0.04</v>
      </c>
      <c r="L131" s="4">
        <v>100</v>
      </c>
      <c r="M131" s="4">
        <v>54</v>
      </c>
      <c r="N131" s="4">
        <v>5</v>
      </c>
      <c r="O131" s="4">
        <v>0.11</v>
      </c>
      <c r="P131" s="89"/>
    </row>
    <row r="132" spans="1:16" ht="12.75">
      <c r="A132" s="2" t="s">
        <v>26</v>
      </c>
      <c r="B132" s="20" t="s">
        <v>121</v>
      </c>
      <c r="C132" s="18" t="s">
        <v>43</v>
      </c>
      <c r="D132" s="4">
        <v>6.03</v>
      </c>
      <c r="E132" s="4">
        <v>11.89</v>
      </c>
      <c r="F132" s="4">
        <v>43.33</v>
      </c>
      <c r="G132" s="26">
        <v>305</v>
      </c>
      <c r="H132" s="4">
        <v>0.08</v>
      </c>
      <c r="I132" s="4">
        <v>1.3</v>
      </c>
      <c r="J132" s="4">
        <v>22.1</v>
      </c>
      <c r="K132" s="4">
        <v>0.42</v>
      </c>
      <c r="L132" s="4">
        <v>132.2</v>
      </c>
      <c r="M132" s="4">
        <v>159.4</v>
      </c>
      <c r="N132" s="4">
        <v>36.48</v>
      </c>
      <c r="O132" s="4">
        <v>0.64</v>
      </c>
      <c r="P132" s="89"/>
    </row>
    <row r="133" spans="1:16" ht="12.75">
      <c r="A133" s="2" t="s">
        <v>44</v>
      </c>
      <c r="B133" s="20" t="s">
        <v>45</v>
      </c>
      <c r="C133" s="19">
        <v>200</v>
      </c>
      <c r="D133" s="4">
        <v>3.87</v>
      </c>
      <c r="E133" s="4">
        <v>3.9</v>
      </c>
      <c r="F133" s="4">
        <v>25.78</v>
      </c>
      <c r="G133" s="26">
        <v>151</v>
      </c>
      <c r="H133" s="4">
        <v>0.04</v>
      </c>
      <c r="I133" s="4">
        <v>1.3</v>
      </c>
      <c r="J133" s="4">
        <v>22</v>
      </c>
      <c r="K133" s="1"/>
      <c r="L133" s="4">
        <v>122.6</v>
      </c>
      <c r="M133" s="4">
        <v>116.2</v>
      </c>
      <c r="N133" s="4">
        <v>21.64</v>
      </c>
      <c r="O133" s="4">
        <v>0.75</v>
      </c>
      <c r="P133" s="89"/>
    </row>
    <row r="134" spans="1:15" ht="13.5" customHeight="1">
      <c r="A134" s="43" t="s">
        <v>171</v>
      </c>
      <c r="B134" s="80" t="s">
        <v>172</v>
      </c>
      <c r="C134" s="70">
        <v>50</v>
      </c>
      <c r="D134" s="44">
        <v>3.95</v>
      </c>
      <c r="E134" s="44">
        <v>0.5</v>
      </c>
      <c r="F134" s="44">
        <v>24.15</v>
      </c>
      <c r="G134" s="46">
        <v>118</v>
      </c>
      <c r="H134" s="47">
        <v>0.08</v>
      </c>
      <c r="I134" s="45"/>
      <c r="J134" s="45"/>
      <c r="K134" s="44">
        <v>0.65</v>
      </c>
      <c r="L134" s="44">
        <v>11.5</v>
      </c>
      <c r="M134" s="44">
        <v>43.5</v>
      </c>
      <c r="N134" s="44">
        <v>16.5</v>
      </c>
      <c r="O134" s="44">
        <v>1</v>
      </c>
    </row>
    <row r="135" spans="1:16" ht="12.75">
      <c r="A135" s="53"/>
      <c r="B135" s="49" t="s">
        <v>22</v>
      </c>
      <c r="C135" s="55"/>
      <c r="D135" s="51">
        <f>SUM(D131:D134)</f>
        <v>16.15</v>
      </c>
      <c r="E135" s="51">
        <f>SUM(E131:E134)</f>
        <v>19.19</v>
      </c>
      <c r="F135" s="42">
        <f>SUM(F131:F134)</f>
        <v>93.25999999999999</v>
      </c>
      <c r="G135" s="52">
        <f>SUM(G131:G134)</f>
        <v>612</v>
      </c>
      <c r="H135" s="42">
        <f aca="true" t="shared" si="13" ref="H135:O135">SUM(H131:H134)</f>
        <v>0.2</v>
      </c>
      <c r="I135" s="51">
        <f t="shared" si="13"/>
        <v>2.76</v>
      </c>
      <c r="J135" s="51">
        <f t="shared" si="13"/>
        <v>44.14</v>
      </c>
      <c r="K135" s="51">
        <f t="shared" si="13"/>
        <v>1.1099999999999999</v>
      </c>
      <c r="L135" s="51">
        <f t="shared" si="13"/>
        <v>366.29999999999995</v>
      </c>
      <c r="M135" s="51">
        <f t="shared" si="13"/>
        <v>373.1</v>
      </c>
      <c r="N135" s="51">
        <f t="shared" si="13"/>
        <v>79.62</v>
      </c>
      <c r="O135" s="51">
        <f t="shared" si="13"/>
        <v>2.5</v>
      </c>
      <c r="P135" s="74">
        <f>G135/2720</f>
        <v>0.225</v>
      </c>
    </row>
    <row r="136" spans="1:16" ht="15.75" customHeight="1">
      <c r="A136" s="100" t="s">
        <v>57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74"/>
    </row>
    <row r="137" spans="1:15" ht="13.5" customHeight="1">
      <c r="A137" s="101" t="s">
        <v>1</v>
      </c>
      <c r="B137" s="103" t="s">
        <v>6</v>
      </c>
      <c r="C137" s="108" t="s">
        <v>7</v>
      </c>
      <c r="D137" s="98" t="s">
        <v>4</v>
      </c>
      <c r="E137" s="98"/>
      <c r="F137" s="98"/>
      <c r="G137" s="102" t="s">
        <v>5</v>
      </c>
      <c r="H137" s="98" t="s">
        <v>2</v>
      </c>
      <c r="I137" s="98"/>
      <c r="J137" s="98"/>
      <c r="K137" s="98"/>
      <c r="L137" s="98" t="s">
        <v>3</v>
      </c>
      <c r="M137" s="98"/>
      <c r="N137" s="98"/>
      <c r="O137" s="98"/>
    </row>
    <row r="138" spans="1:15" ht="11.25" customHeight="1">
      <c r="A138" s="101"/>
      <c r="B138" s="103"/>
      <c r="C138" s="108"/>
      <c r="D138" s="42" t="s">
        <v>16</v>
      </c>
      <c r="E138" s="42" t="s">
        <v>17</v>
      </c>
      <c r="F138" s="42" t="s">
        <v>18</v>
      </c>
      <c r="G138" s="102"/>
      <c r="H138" s="42" t="s">
        <v>8</v>
      </c>
      <c r="I138" s="42" t="s">
        <v>9</v>
      </c>
      <c r="J138" s="42" t="s">
        <v>10</v>
      </c>
      <c r="K138" s="42" t="s">
        <v>11</v>
      </c>
      <c r="L138" s="42" t="s">
        <v>12</v>
      </c>
      <c r="M138" s="42" t="s">
        <v>13</v>
      </c>
      <c r="N138" s="42" t="s">
        <v>14</v>
      </c>
      <c r="O138" s="42" t="s">
        <v>15</v>
      </c>
    </row>
    <row r="139" spans="1:15" ht="13.5" customHeight="1">
      <c r="A139" s="43" t="s">
        <v>90</v>
      </c>
      <c r="B139" s="73" t="s">
        <v>116</v>
      </c>
      <c r="C139" s="70">
        <v>60</v>
      </c>
      <c r="D139" s="44">
        <v>0.83</v>
      </c>
      <c r="E139" s="44">
        <v>3.05</v>
      </c>
      <c r="F139" s="44">
        <v>4.94</v>
      </c>
      <c r="G139" s="46">
        <v>50</v>
      </c>
      <c r="H139" s="47">
        <v>0.02</v>
      </c>
      <c r="I139" s="44">
        <v>4.77</v>
      </c>
      <c r="J139" s="44">
        <v>2.11</v>
      </c>
      <c r="K139" s="44">
        <v>1.47</v>
      </c>
      <c r="L139" s="44">
        <v>26.78</v>
      </c>
      <c r="M139" s="44">
        <v>30.57</v>
      </c>
      <c r="N139" s="44">
        <v>16.03</v>
      </c>
      <c r="O139" s="44">
        <v>0.62</v>
      </c>
    </row>
    <row r="140" spans="1:15" ht="13.5" customHeight="1">
      <c r="A140" s="43" t="s">
        <v>33</v>
      </c>
      <c r="B140" s="73" t="s">
        <v>122</v>
      </c>
      <c r="C140" s="70">
        <v>200</v>
      </c>
      <c r="D140" s="44">
        <v>4.57</v>
      </c>
      <c r="E140" s="44">
        <v>4.7</v>
      </c>
      <c r="F140" s="44">
        <v>17.46</v>
      </c>
      <c r="G140" s="46">
        <v>132</v>
      </c>
      <c r="H140" s="47">
        <v>0.07</v>
      </c>
      <c r="I140" s="44">
        <v>1.3</v>
      </c>
      <c r="J140" s="44">
        <v>22.02</v>
      </c>
      <c r="K140" s="44">
        <v>0.37</v>
      </c>
      <c r="L140" s="44">
        <v>127.68</v>
      </c>
      <c r="M140" s="44">
        <v>105.12</v>
      </c>
      <c r="N140" s="44">
        <v>16.83</v>
      </c>
      <c r="O140" s="44">
        <v>0.4</v>
      </c>
    </row>
    <row r="141" spans="1:15" ht="13.5" customHeight="1">
      <c r="A141" s="43" t="s">
        <v>143</v>
      </c>
      <c r="B141" s="73" t="s">
        <v>177</v>
      </c>
      <c r="C141" s="70">
        <v>150</v>
      </c>
      <c r="D141" s="58">
        <v>10.54</v>
      </c>
      <c r="E141" s="58">
        <v>25.28</v>
      </c>
      <c r="F141" s="58">
        <v>14.21</v>
      </c>
      <c r="G141" s="60">
        <v>328</v>
      </c>
      <c r="H141" s="58">
        <v>0.31</v>
      </c>
      <c r="I141" s="58">
        <v>5.79</v>
      </c>
      <c r="J141" s="59"/>
      <c r="K141" s="58">
        <v>2.64</v>
      </c>
      <c r="L141" s="58">
        <v>24.59</v>
      </c>
      <c r="M141" s="58">
        <v>154.47</v>
      </c>
      <c r="N141" s="58">
        <v>36.72</v>
      </c>
      <c r="O141" s="58">
        <v>2.58</v>
      </c>
    </row>
    <row r="142" spans="1:16" ht="13.5" customHeight="1">
      <c r="A142" s="2" t="s">
        <v>27</v>
      </c>
      <c r="B142" s="34" t="s">
        <v>85</v>
      </c>
      <c r="C142" s="19">
        <v>200</v>
      </c>
      <c r="D142" s="4">
        <v>0.36</v>
      </c>
      <c r="E142" s="1"/>
      <c r="F142" s="4">
        <v>33.16</v>
      </c>
      <c r="G142" s="5">
        <v>132</v>
      </c>
      <c r="H142" s="25">
        <v>0.03</v>
      </c>
      <c r="I142" s="4">
        <v>0.07</v>
      </c>
      <c r="J142" s="1"/>
      <c r="K142" s="4">
        <v>0.06</v>
      </c>
      <c r="L142" s="4">
        <v>16.4</v>
      </c>
      <c r="M142" s="4">
        <v>25.8</v>
      </c>
      <c r="N142" s="4">
        <v>8.4</v>
      </c>
      <c r="O142" s="4">
        <v>0.66</v>
      </c>
      <c r="P142" s="89"/>
    </row>
    <row r="143" spans="1:15" ht="13.5" customHeight="1">
      <c r="A143" s="43" t="s">
        <v>171</v>
      </c>
      <c r="B143" s="80" t="s">
        <v>172</v>
      </c>
      <c r="C143" s="70">
        <v>50</v>
      </c>
      <c r="D143" s="44">
        <v>3.95</v>
      </c>
      <c r="E143" s="44">
        <v>0.5</v>
      </c>
      <c r="F143" s="44">
        <v>24.15</v>
      </c>
      <c r="G143" s="46">
        <v>118</v>
      </c>
      <c r="H143" s="47">
        <v>0.08</v>
      </c>
      <c r="I143" s="45"/>
      <c r="J143" s="45"/>
      <c r="K143" s="44">
        <v>0.65</v>
      </c>
      <c r="L143" s="44">
        <v>11.5</v>
      </c>
      <c r="M143" s="44">
        <v>43.5</v>
      </c>
      <c r="N143" s="44">
        <v>16.5</v>
      </c>
      <c r="O143" s="44">
        <v>1</v>
      </c>
    </row>
    <row r="144" spans="1:15" ht="13.5" customHeight="1">
      <c r="A144" s="43" t="s">
        <v>171</v>
      </c>
      <c r="B144" s="69" t="s">
        <v>193</v>
      </c>
      <c r="C144" s="70">
        <v>25</v>
      </c>
      <c r="D144" s="44">
        <v>1.65</v>
      </c>
      <c r="E144" s="44">
        <v>0.3</v>
      </c>
      <c r="F144" s="44">
        <v>8.35</v>
      </c>
      <c r="G144" s="46">
        <v>44</v>
      </c>
      <c r="H144" s="47">
        <v>0.05</v>
      </c>
      <c r="I144" s="45"/>
      <c r="J144" s="45"/>
      <c r="K144" s="44">
        <v>0.35</v>
      </c>
      <c r="L144" s="44">
        <v>8.75</v>
      </c>
      <c r="M144" s="44">
        <v>39.5</v>
      </c>
      <c r="N144" s="44">
        <v>11.75</v>
      </c>
      <c r="O144" s="44">
        <v>0.98</v>
      </c>
    </row>
    <row r="145" spans="1:16" ht="13.5" customHeight="1">
      <c r="A145" s="54"/>
      <c r="B145" s="49" t="s">
        <v>22</v>
      </c>
      <c r="C145" s="50"/>
      <c r="D145" s="51">
        <f>SUM(D139:D144)</f>
        <v>21.9</v>
      </c>
      <c r="E145" s="51">
        <f>SUM(E139:E144)</f>
        <v>33.83</v>
      </c>
      <c r="F145" s="51">
        <f>SUM(F139:F144)</f>
        <v>102.26999999999998</v>
      </c>
      <c r="G145" s="52">
        <f>SUM(G139:G144)</f>
        <v>804</v>
      </c>
      <c r="H145" s="51">
        <f aca="true" t="shared" si="14" ref="H145:O145">SUM(H139:H144)</f>
        <v>0.56</v>
      </c>
      <c r="I145" s="51">
        <f t="shared" si="14"/>
        <v>11.93</v>
      </c>
      <c r="J145" s="51">
        <f t="shared" si="14"/>
        <v>24.13</v>
      </c>
      <c r="K145" s="51">
        <f t="shared" si="14"/>
        <v>5.54</v>
      </c>
      <c r="L145" s="51">
        <f t="shared" si="14"/>
        <v>215.70000000000002</v>
      </c>
      <c r="M145" s="51">
        <f t="shared" si="14"/>
        <v>398.96</v>
      </c>
      <c r="N145" s="51">
        <f t="shared" si="14"/>
        <v>106.23</v>
      </c>
      <c r="O145" s="51">
        <f t="shared" si="14"/>
        <v>6.24</v>
      </c>
      <c r="P145" s="74">
        <f>G145/2350</f>
        <v>0.3421276595744681</v>
      </c>
    </row>
    <row r="146" spans="1:16" ht="16.5" customHeight="1">
      <c r="A146" s="100" t="s">
        <v>58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74"/>
    </row>
    <row r="147" spans="1:16" ht="12.75">
      <c r="A147" s="43" t="s">
        <v>90</v>
      </c>
      <c r="B147" s="73" t="s">
        <v>116</v>
      </c>
      <c r="C147" s="70">
        <v>100</v>
      </c>
      <c r="D147" s="44">
        <v>1.39</v>
      </c>
      <c r="E147" s="44">
        <v>5.08</v>
      </c>
      <c r="F147" s="44">
        <v>8.23</v>
      </c>
      <c r="G147" s="56">
        <v>84</v>
      </c>
      <c r="H147" s="44">
        <v>0.04</v>
      </c>
      <c r="I147" s="44">
        <v>7.95</v>
      </c>
      <c r="J147" s="44">
        <v>3.51</v>
      </c>
      <c r="K147" s="44">
        <v>2.46</v>
      </c>
      <c r="L147" s="44">
        <v>44.63</v>
      </c>
      <c r="M147" s="44">
        <v>50.95</v>
      </c>
      <c r="N147" s="44">
        <v>26.72</v>
      </c>
      <c r="O147" s="44">
        <v>1.03</v>
      </c>
      <c r="P147" s="91"/>
    </row>
    <row r="148" spans="1:16" ht="12.75">
      <c r="A148" s="43" t="s">
        <v>33</v>
      </c>
      <c r="B148" s="73" t="s">
        <v>122</v>
      </c>
      <c r="C148" s="71" t="s">
        <v>106</v>
      </c>
      <c r="D148" s="44">
        <v>5.72</v>
      </c>
      <c r="E148" s="44">
        <v>5.87</v>
      </c>
      <c r="F148" s="44">
        <v>21.83</v>
      </c>
      <c r="G148" s="56">
        <v>165</v>
      </c>
      <c r="H148" s="44">
        <v>0.08</v>
      </c>
      <c r="I148" s="44">
        <v>1.63</v>
      </c>
      <c r="J148" s="44">
        <v>27.52</v>
      </c>
      <c r="K148" s="44">
        <v>0.46</v>
      </c>
      <c r="L148" s="44">
        <v>159.6</v>
      </c>
      <c r="M148" s="44">
        <v>131.41</v>
      </c>
      <c r="N148" s="44">
        <v>21.04</v>
      </c>
      <c r="O148" s="44">
        <v>0.5</v>
      </c>
      <c r="P148" s="74"/>
    </row>
    <row r="149" spans="1:15" ht="12.75">
      <c r="A149" s="43" t="s">
        <v>143</v>
      </c>
      <c r="B149" s="73" t="s">
        <v>177</v>
      </c>
      <c r="C149" s="70">
        <v>200</v>
      </c>
      <c r="D149" s="44">
        <v>14.06</v>
      </c>
      <c r="E149" s="44">
        <v>33.71</v>
      </c>
      <c r="F149" s="44">
        <v>18.95</v>
      </c>
      <c r="G149" s="56">
        <v>438</v>
      </c>
      <c r="H149" s="44">
        <v>0.42</v>
      </c>
      <c r="I149" s="44">
        <v>7.72</v>
      </c>
      <c r="J149" s="45"/>
      <c r="K149" s="44">
        <v>3.53</v>
      </c>
      <c r="L149" s="44">
        <v>32.79</v>
      </c>
      <c r="M149" s="44">
        <v>205.96</v>
      </c>
      <c r="N149" s="44">
        <v>48.96</v>
      </c>
      <c r="O149" s="44">
        <v>3.45</v>
      </c>
    </row>
    <row r="150" spans="1:16" ht="13.5" customHeight="1">
      <c r="A150" s="2" t="s">
        <v>27</v>
      </c>
      <c r="B150" s="20" t="s">
        <v>85</v>
      </c>
      <c r="C150" s="19">
        <v>200</v>
      </c>
      <c r="D150" s="4">
        <v>0.36</v>
      </c>
      <c r="E150" s="1"/>
      <c r="F150" s="4">
        <v>33.16</v>
      </c>
      <c r="G150" s="5">
        <v>132</v>
      </c>
      <c r="H150" s="25">
        <v>0.03</v>
      </c>
      <c r="I150" s="4">
        <v>0.07</v>
      </c>
      <c r="J150" s="1"/>
      <c r="K150" s="4">
        <v>0.06</v>
      </c>
      <c r="L150" s="4">
        <v>16.4</v>
      </c>
      <c r="M150" s="4">
        <v>25.8</v>
      </c>
      <c r="N150" s="4">
        <v>8.4</v>
      </c>
      <c r="O150" s="4">
        <v>0.66</v>
      </c>
      <c r="P150" s="89"/>
    </row>
    <row r="151" spans="1:15" ht="13.5" customHeight="1">
      <c r="A151" s="43" t="s">
        <v>171</v>
      </c>
      <c r="B151" s="80" t="s">
        <v>172</v>
      </c>
      <c r="C151" s="70">
        <v>50</v>
      </c>
      <c r="D151" s="44">
        <v>3.95</v>
      </c>
      <c r="E151" s="44">
        <v>0.5</v>
      </c>
      <c r="F151" s="44">
        <v>24.15</v>
      </c>
      <c r="G151" s="46">
        <v>118</v>
      </c>
      <c r="H151" s="47">
        <v>0.08</v>
      </c>
      <c r="I151" s="45"/>
      <c r="J151" s="45"/>
      <c r="K151" s="44">
        <v>0.65</v>
      </c>
      <c r="L151" s="44">
        <v>11.5</v>
      </c>
      <c r="M151" s="44">
        <v>43.5</v>
      </c>
      <c r="N151" s="44">
        <v>16.5</v>
      </c>
      <c r="O151" s="44">
        <v>1</v>
      </c>
    </row>
    <row r="152" spans="1:15" ht="12.75">
      <c r="A152" s="43" t="s">
        <v>171</v>
      </c>
      <c r="B152" s="69" t="s">
        <v>193</v>
      </c>
      <c r="C152" s="70">
        <v>25</v>
      </c>
      <c r="D152" s="44">
        <v>1.65</v>
      </c>
      <c r="E152" s="44">
        <v>0.3</v>
      </c>
      <c r="F152" s="44">
        <v>8.35</v>
      </c>
      <c r="G152" s="56">
        <v>44</v>
      </c>
      <c r="H152" s="44">
        <v>0.05</v>
      </c>
      <c r="I152" s="45"/>
      <c r="J152" s="45"/>
      <c r="K152" s="44">
        <v>0.35</v>
      </c>
      <c r="L152" s="44">
        <v>8.75</v>
      </c>
      <c r="M152" s="44">
        <v>39.5</v>
      </c>
      <c r="N152" s="44">
        <v>11.75</v>
      </c>
      <c r="O152" s="44">
        <v>0.98</v>
      </c>
    </row>
    <row r="153" spans="1:16" ht="12.75">
      <c r="A153" s="54"/>
      <c r="B153" s="49" t="s">
        <v>22</v>
      </c>
      <c r="C153" s="50"/>
      <c r="D153" s="51">
        <f>SUM(D147:D152)</f>
        <v>27.13</v>
      </c>
      <c r="E153" s="51">
        <f>SUM(E147:E152)</f>
        <v>45.459999999999994</v>
      </c>
      <c r="F153" s="51">
        <f>SUM(F147:F152)</f>
        <v>114.66999999999999</v>
      </c>
      <c r="G153" s="52">
        <f>SUM(G147:G152)</f>
        <v>981</v>
      </c>
      <c r="H153" s="51">
        <f aca="true" t="shared" si="15" ref="H153:O153">SUM(H147:H152)</f>
        <v>0.7000000000000001</v>
      </c>
      <c r="I153" s="51">
        <f t="shared" si="15"/>
        <v>17.37</v>
      </c>
      <c r="J153" s="51">
        <f t="shared" si="15"/>
        <v>31.03</v>
      </c>
      <c r="K153" s="51">
        <f t="shared" si="15"/>
        <v>7.509999999999999</v>
      </c>
      <c r="L153" s="51">
        <f t="shared" si="15"/>
        <v>273.66999999999996</v>
      </c>
      <c r="M153" s="51">
        <f t="shared" si="15"/>
        <v>497.12000000000006</v>
      </c>
      <c r="N153" s="51">
        <f t="shared" si="15"/>
        <v>133.37</v>
      </c>
      <c r="O153" s="51">
        <f t="shared" si="15"/>
        <v>7.620000000000001</v>
      </c>
      <c r="P153" s="74">
        <f>G153/2720</f>
        <v>0.36066176470588235</v>
      </c>
    </row>
    <row r="154" spans="1:15" ht="12.75">
      <c r="A154" s="28"/>
      <c r="B154" s="8"/>
      <c r="C154" s="12"/>
      <c r="D154" s="7"/>
      <c r="E154" s="7"/>
      <c r="F154" s="7"/>
      <c r="G154" s="16"/>
      <c r="H154" s="7"/>
      <c r="I154" s="7"/>
      <c r="J154" s="7"/>
      <c r="K154" s="7"/>
      <c r="L154" s="7"/>
      <c r="M154" s="7"/>
      <c r="N154" s="7"/>
      <c r="O154" s="7"/>
    </row>
    <row r="155" spans="1:16" ht="15">
      <c r="A155" s="99" t="s">
        <v>63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74"/>
    </row>
    <row r="156" spans="1:15" ht="15.75" customHeight="1">
      <c r="A156" s="100" t="s">
        <v>55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</row>
    <row r="157" spans="1:15" ht="13.5" customHeight="1">
      <c r="A157" s="101" t="s">
        <v>1</v>
      </c>
      <c r="B157" s="103" t="s">
        <v>6</v>
      </c>
      <c r="C157" s="108" t="s">
        <v>7</v>
      </c>
      <c r="D157" s="98" t="s">
        <v>4</v>
      </c>
      <c r="E157" s="98"/>
      <c r="F157" s="98"/>
      <c r="G157" s="102" t="s">
        <v>5</v>
      </c>
      <c r="H157" s="98" t="s">
        <v>2</v>
      </c>
      <c r="I157" s="98"/>
      <c r="J157" s="98"/>
      <c r="K157" s="98"/>
      <c r="L157" s="98" t="s">
        <v>3</v>
      </c>
      <c r="M157" s="98"/>
      <c r="N157" s="98"/>
      <c r="O157" s="98"/>
    </row>
    <row r="158" spans="1:16" ht="11.25" customHeight="1">
      <c r="A158" s="101"/>
      <c r="B158" s="103"/>
      <c r="C158" s="108"/>
      <c r="D158" s="42" t="s">
        <v>16</v>
      </c>
      <c r="E158" s="42" t="s">
        <v>17</v>
      </c>
      <c r="F158" s="42" t="s">
        <v>18</v>
      </c>
      <c r="G158" s="102"/>
      <c r="H158" s="42" t="s">
        <v>8</v>
      </c>
      <c r="I158" s="42" t="s">
        <v>9</v>
      </c>
      <c r="J158" s="42" t="s">
        <v>10</v>
      </c>
      <c r="K158" s="42" t="s">
        <v>11</v>
      </c>
      <c r="L158" s="42" t="s">
        <v>12</v>
      </c>
      <c r="M158" s="42" t="s">
        <v>13</v>
      </c>
      <c r="N158" s="42" t="s">
        <v>14</v>
      </c>
      <c r="O158" s="42" t="s">
        <v>15</v>
      </c>
      <c r="P158" s="74"/>
    </row>
    <row r="159" spans="1:16" ht="13.5" customHeight="1">
      <c r="A159" s="2" t="s">
        <v>41</v>
      </c>
      <c r="B159" s="34" t="s">
        <v>42</v>
      </c>
      <c r="C159" s="19">
        <v>10</v>
      </c>
      <c r="D159" s="4">
        <v>0.05</v>
      </c>
      <c r="E159" s="4">
        <v>8.25</v>
      </c>
      <c r="F159" s="4">
        <v>0.08</v>
      </c>
      <c r="G159" s="5">
        <v>75</v>
      </c>
      <c r="H159" s="24"/>
      <c r="I159" s="1"/>
      <c r="J159" s="4">
        <v>0.1</v>
      </c>
      <c r="K159" s="4">
        <v>0.22</v>
      </c>
      <c r="L159" s="4">
        <v>1.2</v>
      </c>
      <c r="M159" s="4">
        <v>1.9</v>
      </c>
      <c r="N159" s="4">
        <v>0.04</v>
      </c>
      <c r="O159" s="4">
        <v>0.02</v>
      </c>
      <c r="P159" s="89"/>
    </row>
    <row r="160" spans="1:15" ht="13.5" customHeight="1">
      <c r="A160" s="61" t="s">
        <v>152</v>
      </c>
      <c r="B160" s="96" t="s">
        <v>153</v>
      </c>
      <c r="C160" s="62" t="s">
        <v>154</v>
      </c>
      <c r="D160" s="63">
        <v>21.16</v>
      </c>
      <c r="E160" s="63">
        <v>18.37</v>
      </c>
      <c r="F160" s="63">
        <v>42.17</v>
      </c>
      <c r="G160" s="64">
        <v>419</v>
      </c>
      <c r="H160" s="63">
        <v>0.12</v>
      </c>
      <c r="I160" s="63">
        <v>0.49</v>
      </c>
      <c r="J160" s="63">
        <v>108.42</v>
      </c>
      <c r="K160" s="63">
        <v>0.81</v>
      </c>
      <c r="L160" s="63">
        <v>228.79</v>
      </c>
      <c r="M160" s="63">
        <v>292.2</v>
      </c>
      <c r="N160" s="63">
        <v>38.23</v>
      </c>
      <c r="O160" s="63">
        <v>1.42</v>
      </c>
    </row>
    <row r="161" spans="1:16" ht="13.5" customHeight="1">
      <c r="A161" s="2" t="s">
        <v>29</v>
      </c>
      <c r="B161" s="34" t="s">
        <v>102</v>
      </c>
      <c r="C161" s="18" t="s">
        <v>30</v>
      </c>
      <c r="D161" s="4">
        <v>0.16</v>
      </c>
      <c r="E161" s="4">
        <v>0.03</v>
      </c>
      <c r="F161" s="4">
        <v>15.49</v>
      </c>
      <c r="G161" s="5">
        <v>64</v>
      </c>
      <c r="H161" s="24"/>
      <c r="I161" s="4">
        <v>2.85</v>
      </c>
      <c r="J161" s="1"/>
      <c r="K161" s="1"/>
      <c r="L161" s="4">
        <v>5.58</v>
      </c>
      <c r="M161" s="4">
        <v>5.66</v>
      </c>
      <c r="N161" s="4">
        <v>3.04</v>
      </c>
      <c r="O161" s="4">
        <v>0.5</v>
      </c>
      <c r="P161" s="89"/>
    </row>
    <row r="162" spans="1:15" ht="13.5" customHeight="1">
      <c r="A162" s="43" t="s">
        <v>171</v>
      </c>
      <c r="B162" s="69" t="s">
        <v>172</v>
      </c>
      <c r="C162" s="70">
        <v>50</v>
      </c>
      <c r="D162" s="44">
        <v>3.95</v>
      </c>
      <c r="E162" s="44">
        <v>0.5</v>
      </c>
      <c r="F162" s="44">
        <v>24.15</v>
      </c>
      <c r="G162" s="46">
        <v>118</v>
      </c>
      <c r="H162" s="47">
        <v>0.08</v>
      </c>
      <c r="I162" s="45"/>
      <c r="J162" s="45"/>
      <c r="K162" s="44">
        <v>0.65</v>
      </c>
      <c r="L162" s="44">
        <v>11.5</v>
      </c>
      <c r="M162" s="44">
        <v>43.5</v>
      </c>
      <c r="N162" s="44">
        <v>16.5</v>
      </c>
      <c r="O162" s="44">
        <v>1</v>
      </c>
    </row>
    <row r="163" spans="1:16" ht="13.5" customHeight="1">
      <c r="A163" s="48"/>
      <c r="B163" s="49" t="s">
        <v>22</v>
      </c>
      <c r="C163" s="55"/>
      <c r="D163" s="51">
        <f>SUM(D159:D162)</f>
        <v>25.32</v>
      </c>
      <c r="E163" s="51">
        <f>SUM(E159:E162)</f>
        <v>27.150000000000002</v>
      </c>
      <c r="F163" s="51">
        <f>SUM(F159:F162)</f>
        <v>81.89</v>
      </c>
      <c r="G163" s="52">
        <f>SUM(G159:G162)</f>
        <v>676</v>
      </c>
      <c r="H163" s="42">
        <f aca="true" t="shared" si="16" ref="H163:O163">SUM(H159:H162)</f>
        <v>0.2</v>
      </c>
      <c r="I163" s="42">
        <f t="shared" si="16"/>
        <v>3.34</v>
      </c>
      <c r="J163" s="51">
        <f t="shared" si="16"/>
        <v>108.52</v>
      </c>
      <c r="K163" s="51">
        <f t="shared" si="16"/>
        <v>1.6800000000000002</v>
      </c>
      <c r="L163" s="51">
        <f t="shared" si="16"/>
        <v>247.07</v>
      </c>
      <c r="M163" s="51">
        <f t="shared" si="16"/>
        <v>343.26</v>
      </c>
      <c r="N163" s="51">
        <f t="shared" si="16"/>
        <v>57.809999999999995</v>
      </c>
      <c r="O163" s="51">
        <f t="shared" si="16"/>
        <v>2.94</v>
      </c>
      <c r="P163" s="74">
        <f>G163/2350</f>
        <v>0.2876595744680851</v>
      </c>
    </row>
    <row r="164" spans="1:16" ht="13.5" customHeight="1">
      <c r="A164" s="100" t="s">
        <v>56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88"/>
    </row>
    <row r="165" spans="1:16" ht="13.5" customHeight="1">
      <c r="A165" s="2" t="s">
        <v>41</v>
      </c>
      <c r="B165" s="34" t="s">
        <v>42</v>
      </c>
      <c r="C165" s="19">
        <v>10</v>
      </c>
      <c r="D165" s="4">
        <v>0.05</v>
      </c>
      <c r="E165" s="4">
        <v>8.25</v>
      </c>
      <c r="F165" s="4">
        <v>0.08</v>
      </c>
      <c r="G165" s="5">
        <v>75</v>
      </c>
      <c r="H165" s="24"/>
      <c r="I165" s="1"/>
      <c r="J165" s="4">
        <v>0.1</v>
      </c>
      <c r="K165" s="4">
        <v>0.22</v>
      </c>
      <c r="L165" s="4">
        <v>1.2</v>
      </c>
      <c r="M165" s="4">
        <v>1.9</v>
      </c>
      <c r="N165" s="4">
        <v>0.04</v>
      </c>
      <c r="O165" s="4">
        <v>0.02</v>
      </c>
      <c r="P165" s="89"/>
    </row>
    <row r="166" spans="1:15" ht="12.75">
      <c r="A166" s="43" t="s">
        <v>152</v>
      </c>
      <c r="B166" s="97" t="s">
        <v>155</v>
      </c>
      <c r="C166" s="71" t="s">
        <v>156</v>
      </c>
      <c r="D166" s="44">
        <v>27.19</v>
      </c>
      <c r="E166" s="44">
        <v>22.64</v>
      </c>
      <c r="F166" s="44">
        <v>60.64</v>
      </c>
      <c r="G166" s="46">
        <v>555</v>
      </c>
      <c r="H166" s="44">
        <v>0.15</v>
      </c>
      <c r="I166" s="44">
        <v>0.75</v>
      </c>
      <c r="J166" s="44">
        <v>133.44</v>
      </c>
      <c r="K166" s="44">
        <v>0.99</v>
      </c>
      <c r="L166" s="44">
        <v>330.35</v>
      </c>
      <c r="M166" s="44">
        <v>394.86</v>
      </c>
      <c r="N166" s="44">
        <v>52.29</v>
      </c>
      <c r="O166" s="44">
        <v>1.78</v>
      </c>
    </row>
    <row r="167" spans="1:16" ht="13.5" customHeight="1">
      <c r="A167" s="2" t="s">
        <v>29</v>
      </c>
      <c r="B167" s="34" t="s">
        <v>102</v>
      </c>
      <c r="C167" s="18" t="s">
        <v>30</v>
      </c>
      <c r="D167" s="4">
        <v>0.16</v>
      </c>
      <c r="E167" s="4">
        <v>0.03</v>
      </c>
      <c r="F167" s="4">
        <v>15.49</v>
      </c>
      <c r="G167" s="5">
        <v>64</v>
      </c>
      <c r="H167" s="24"/>
      <c r="I167" s="4">
        <v>2.85</v>
      </c>
      <c r="J167" s="1"/>
      <c r="K167" s="1"/>
      <c r="L167" s="4">
        <v>5.58</v>
      </c>
      <c r="M167" s="4">
        <v>5.66</v>
      </c>
      <c r="N167" s="4">
        <v>3.04</v>
      </c>
      <c r="O167" s="4">
        <v>0.5</v>
      </c>
      <c r="P167" s="89"/>
    </row>
    <row r="168" spans="1:15" ht="13.5" customHeight="1">
      <c r="A168" s="43" t="s">
        <v>171</v>
      </c>
      <c r="B168" s="69" t="s">
        <v>172</v>
      </c>
      <c r="C168" s="70">
        <v>50</v>
      </c>
      <c r="D168" s="44">
        <v>3.95</v>
      </c>
      <c r="E168" s="44">
        <v>0.5</v>
      </c>
      <c r="F168" s="44">
        <v>24.15</v>
      </c>
      <c r="G168" s="46">
        <v>118</v>
      </c>
      <c r="H168" s="47">
        <v>0.08</v>
      </c>
      <c r="I168" s="45"/>
      <c r="J168" s="45"/>
      <c r="K168" s="44">
        <v>0.65</v>
      </c>
      <c r="L168" s="44">
        <v>11.5</v>
      </c>
      <c r="M168" s="44">
        <v>43.5</v>
      </c>
      <c r="N168" s="44">
        <v>16.5</v>
      </c>
      <c r="O168" s="44">
        <v>1</v>
      </c>
    </row>
    <row r="169" spans="1:16" ht="12.75">
      <c r="A169" s="53"/>
      <c r="B169" s="49" t="s">
        <v>22</v>
      </c>
      <c r="C169" s="55"/>
      <c r="D169" s="51">
        <f>SUM(D165:D168)</f>
        <v>31.35</v>
      </c>
      <c r="E169" s="51">
        <f>SUM(E165:E168)</f>
        <v>31.42</v>
      </c>
      <c r="F169" s="51">
        <f>SUM(F165:F168)</f>
        <v>100.35999999999999</v>
      </c>
      <c r="G169" s="52">
        <f>SUM(G165:G168)</f>
        <v>812</v>
      </c>
      <c r="H169" s="42">
        <f aca="true" t="shared" si="17" ref="H169:O169">SUM(H165:H168)</f>
        <v>0.22999999999999998</v>
      </c>
      <c r="I169" s="42">
        <f t="shared" si="17"/>
        <v>3.6</v>
      </c>
      <c r="J169" s="51">
        <f t="shared" si="17"/>
        <v>133.54</v>
      </c>
      <c r="K169" s="51">
        <f t="shared" si="17"/>
        <v>1.8599999999999999</v>
      </c>
      <c r="L169" s="51">
        <f t="shared" si="17"/>
        <v>348.63</v>
      </c>
      <c r="M169" s="51">
        <f t="shared" si="17"/>
        <v>445.92</v>
      </c>
      <c r="N169" s="51">
        <f t="shared" si="17"/>
        <v>71.87</v>
      </c>
      <c r="O169" s="65">
        <f t="shared" si="17"/>
        <v>3.3</v>
      </c>
      <c r="P169" s="74">
        <f>G169/2720</f>
        <v>0.2985294117647059</v>
      </c>
    </row>
    <row r="170" spans="1:16" ht="15">
      <c r="A170" s="100" t="s">
        <v>57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74"/>
    </row>
    <row r="171" spans="1:15" ht="13.5" customHeight="1">
      <c r="A171" s="101" t="s">
        <v>1</v>
      </c>
      <c r="B171" s="103" t="s">
        <v>6</v>
      </c>
      <c r="C171" s="108" t="s">
        <v>7</v>
      </c>
      <c r="D171" s="98" t="s">
        <v>4</v>
      </c>
      <c r="E171" s="98"/>
      <c r="F171" s="98"/>
      <c r="G171" s="102" t="s">
        <v>5</v>
      </c>
      <c r="H171" s="98" t="s">
        <v>2</v>
      </c>
      <c r="I171" s="98"/>
      <c r="J171" s="98"/>
      <c r="K171" s="98"/>
      <c r="L171" s="98" t="s">
        <v>3</v>
      </c>
      <c r="M171" s="98"/>
      <c r="N171" s="98"/>
      <c r="O171" s="98"/>
    </row>
    <row r="172" spans="1:15" ht="11.25" customHeight="1">
      <c r="A172" s="101"/>
      <c r="B172" s="103"/>
      <c r="C172" s="108"/>
      <c r="D172" s="42" t="s">
        <v>16</v>
      </c>
      <c r="E172" s="42" t="s">
        <v>17</v>
      </c>
      <c r="F172" s="42" t="s">
        <v>18</v>
      </c>
      <c r="G172" s="102"/>
      <c r="H172" s="42" t="s">
        <v>8</v>
      </c>
      <c r="I172" s="42" t="s">
        <v>9</v>
      </c>
      <c r="J172" s="42" t="s">
        <v>10</v>
      </c>
      <c r="K172" s="42" t="s">
        <v>11</v>
      </c>
      <c r="L172" s="42" t="s">
        <v>12</v>
      </c>
      <c r="M172" s="42" t="s">
        <v>13</v>
      </c>
      <c r="N172" s="42" t="s">
        <v>14</v>
      </c>
      <c r="O172" s="42" t="s">
        <v>15</v>
      </c>
    </row>
    <row r="173" spans="1:15" ht="13.5" customHeight="1">
      <c r="A173" s="43" t="s">
        <v>86</v>
      </c>
      <c r="B173" s="73" t="s">
        <v>112</v>
      </c>
      <c r="C173" s="70">
        <v>60</v>
      </c>
      <c r="D173" s="44">
        <v>1.63</v>
      </c>
      <c r="E173" s="44">
        <v>4.84</v>
      </c>
      <c r="F173" s="44">
        <v>8.94</v>
      </c>
      <c r="G173" s="46">
        <v>86</v>
      </c>
      <c r="H173" s="47">
        <v>0.04</v>
      </c>
      <c r="I173" s="44">
        <v>13.14</v>
      </c>
      <c r="J173" s="44">
        <v>0.34</v>
      </c>
      <c r="K173" s="44">
        <v>2.19</v>
      </c>
      <c r="L173" s="44">
        <v>23.59</v>
      </c>
      <c r="M173" s="44">
        <v>37.18</v>
      </c>
      <c r="N173" s="44">
        <v>19.83</v>
      </c>
      <c r="O173" s="44">
        <v>1.11</v>
      </c>
    </row>
    <row r="174" spans="1:15" ht="13.5" customHeight="1">
      <c r="A174" s="43" t="s">
        <v>35</v>
      </c>
      <c r="B174" s="73" t="s">
        <v>36</v>
      </c>
      <c r="C174" s="71" t="s">
        <v>49</v>
      </c>
      <c r="D174" s="44">
        <v>1.63</v>
      </c>
      <c r="E174" s="44">
        <v>5.64</v>
      </c>
      <c r="F174" s="44">
        <v>7.63</v>
      </c>
      <c r="G174" s="46">
        <v>82</v>
      </c>
      <c r="H174" s="47">
        <v>0.05</v>
      </c>
      <c r="I174" s="44">
        <v>24.94</v>
      </c>
      <c r="J174" s="44">
        <v>0.79</v>
      </c>
      <c r="K174" s="44">
        <v>2.53</v>
      </c>
      <c r="L174" s="44">
        <v>38.7</v>
      </c>
      <c r="M174" s="44">
        <v>40.95</v>
      </c>
      <c r="N174" s="44">
        <v>17.78</v>
      </c>
      <c r="O174" s="44">
        <v>0.68</v>
      </c>
    </row>
    <row r="175" spans="1:15" ht="13.5" customHeight="1">
      <c r="A175" s="43" t="s">
        <v>103</v>
      </c>
      <c r="B175" s="73" t="s">
        <v>123</v>
      </c>
      <c r="C175" s="71" t="s">
        <v>72</v>
      </c>
      <c r="D175" s="44">
        <v>20.78</v>
      </c>
      <c r="E175" s="44">
        <v>24.57</v>
      </c>
      <c r="F175" s="44">
        <v>2.73</v>
      </c>
      <c r="G175" s="46">
        <v>222</v>
      </c>
      <c r="H175" s="47">
        <v>0.09</v>
      </c>
      <c r="I175" s="44">
        <v>0.72</v>
      </c>
      <c r="J175" s="44">
        <v>0.32</v>
      </c>
      <c r="K175" s="44">
        <v>2.05</v>
      </c>
      <c r="L175" s="44">
        <v>24.76</v>
      </c>
      <c r="M175" s="44">
        <v>190.9</v>
      </c>
      <c r="N175" s="44">
        <v>22.42</v>
      </c>
      <c r="O175" s="44">
        <v>1.91</v>
      </c>
    </row>
    <row r="176" spans="1:16" ht="13.5" customHeight="1">
      <c r="A176" s="2" t="s">
        <v>24</v>
      </c>
      <c r="B176" s="34" t="s">
        <v>128</v>
      </c>
      <c r="C176" s="19">
        <v>150</v>
      </c>
      <c r="D176" s="4">
        <v>3.24</v>
      </c>
      <c r="E176" s="4">
        <v>5.56</v>
      </c>
      <c r="F176" s="4">
        <v>22</v>
      </c>
      <c r="G176" s="5">
        <v>152</v>
      </c>
      <c r="H176" s="25">
        <v>0.16</v>
      </c>
      <c r="I176" s="4">
        <v>25.94</v>
      </c>
      <c r="J176" s="4">
        <v>5.03</v>
      </c>
      <c r="K176" s="4">
        <v>0.24</v>
      </c>
      <c r="L176" s="4">
        <v>45.98</v>
      </c>
      <c r="M176" s="4">
        <v>96.76</v>
      </c>
      <c r="N176" s="4">
        <v>33</v>
      </c>
      <c r="O176" s="4">
        <v>1.23</v>
      </c>
      <c r="P176" s="89"/>
    </row>
    <row r="177" spans="1:16" ht="13.5" customHeight="1">
      <c r="A177" s="2" t="s">
        <v>74</v>
      </c>
      <c r="B177" s="34" t="s">
        <v>75</v>
      </c>
      <c r="C177" s="19">
        <v>200</v>
      </c>
      <c r="D177" s="4">
        <v>0.16</v>
      </c>
      <c r="E177" s="4">
        <v>0.16</v>
      </c>
      <c r="F177" s="4">
        <v>27.87</v>
      </c>
      <c r="G177" s="5">
        <v>114</v>
      </c>
      <c r="H177" s="25">
        <v>0.01</v>
      </c>
      <c r="I177" s="4">
        <v>6.66</v>
      </c>
      <c r="J177" s="4">
        <v>0.01</v>
      </c>
      <c r="K177" s="4">
        <v>0.23</v>
      </c>
      <c r="L177" s="4">
        <v>6.88</v>
      </c>
      <c r="M177" s="4">
        <v>4.4</v>
      </c>
      <c r="N177" s="4">
        <v>3.6</v>
      </c>
      <c r="O177" s="4">
        <v>0.95</v>
      </c>
      <c r="P177" s="89"/>
    </row>
    <row r="178" spans="1:15" ht="13.5" customHeight="1">
      <c r="A178" s="43" t="s">
        <v>171</v>
      </c>
      <c r="B178" s="69" t="s">
        <v>172</v>
      </c>
      <c r="C178" s="70">
        <v>50</v>
      </c>
      <c r="D178" s="44">
        <v>3.95</v>
      </c>
      <c r="E178" s="44">
        <v>0.5</v>
      </c>
      <c r="F178" s="44">
        <v>24.15</v>
      </c>
      <c r="G178" s="46">
        <v>118</v>
      </c>
      <c r="H178" s="47">
        <v>0.08</v>
      </c>
      <c r="I178" s="45"/>
      <c r="J178" s="45"/>
      <c r="K178" s="44">
        <v>0.65</v>
      </c>
      <c r="L178" s="44">
        <v>11.5</v>
      </c>
      <c r="M178" s="44">
        <v>43.5</v>
      </c>
      <c r="N178" s="44">
        <v>16.5</v>
      </c>
      <c r="O178" s="44">
        <v>1</v>
      </c>
    </row>
    <row r="179" spans="1:16" ht="13.5" customHeight="1">
      <c r="A179" s="43" t="s">
        <v>171</v>
      </c>
      <c r="B179" s="69" t="s">
        <v>193</v>
      </c>
      <c r="C179" s="70">
        <v>25</v>
      </c>
      <c r="D179" s="44">
        <v>1.65</v>
      </c>
      <c r="E179" s="44">
        <v>0.3</v>
      </c>
      <c r="F179" s="44">
        <v>8.35</v>
      </c>
      <c r="G179" s="46">
        <v>44</v>
      </c>
      <c r="H179" s="47">
        <v>0.05</v>
      </c>
      <c r="I179" s="45"/>
      <c r="J179" s="45"/>
      <c r="K179" s="44">
        <v>0.35</v>
      </c>
      <c r="L179" s="44">
        <v>8.75</v>
      </c>
      <c r="M179" s="44">
        <v>39.5</v>
      </c>
      <c r="N179" s="44">
        <v>11.75</v>
      </c>
      <c r="O179" s="44">
        <v>0.98</v>
      </c>
      <c r="P179" s="74"/>
    </row>
    <row r="180" spans="1:16" ht="13.5" customHeight="1">
      <c r="A180" s="54"/>
      <c r="B180" s="49" t="s">
        <v>22</v>
      </c>
      <c r="C180" s="50"/>
      <c r="D180" s="51">
        <f aca="true" t="shared" si="18" ref="D180:O180">SUM(D173:D179)</f>
        <v>33.04</v>
      </c>
      <c r="E180" s="51">
        <f t="shared" si="18"/>
        <v>41.56999999999999</v>
      </c>
      <c r="F180" s="51">
        <f t="shared" si="18"/>
        <v>101.66999999999999</v>
      </c>
      <c r="G180" s="52">
        <f t="shared" si="18"/>
        <v>818</v>
      </c>
      <c r="H180" s="51">
        <f t="shared" si="18"/>
        <v>0.48</v>
      </c>
      <c r="I180" s="51">
        <f t="shared" si="18"/>
        <v>71.39999999999999</v>
      </c>
      <c r="J180" s="51">
        <f t="shared" si="18"/>
        <v>6.49</v>
      </c>
      <c r="K180" s="51">
        <f t="shared" si="18"/>
        <v>8.24</v>
      </c>
      <c r="L180" s="51">
        <f t="shared" si="18"/>
        <v>160.16</v>
      </c>
      <c r="M180" s="57">
        <f t="shared" si="18"/>
        <v>453.18999999999994</v>
      </c>
      <c r="N180" s="51">
        <f t="shared" si="18"/>
        <v>124.88</v>
      </c>
      <c r="O180" s="51">
        <f t="shared" si="18"/>
        <v>7.859999999999999</v>
      </c>
      <c r="P180" s="74">
        <f>G180/2350</f>
        <v>0.34808510638297874</v>
      </c>
    </row>
    <row r="181" spans="1:16" ht="16.5" customHeight="1">
      <c r="A181" s="100" t="s">
        <v>58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91"/>
    </row>
    <row r="182" spans="1:16" ht="12.75">
      <c r="A182" s="43" t="s">
        <v>86</v>
      </c>
      <c r="B182" s="73" t="s">
        <v>112</v>
      </c>
      <c r="C182" s="70">
        <v>100</v>
      </c>
      <c r="D182" s="44">
        <v>2.72</v>
      </c>
      <c r="E182" s="44">
        <v>8.07</v>
      </c>
      <c r="F182" s="44">
        <v>14.91</v>
      </c>
      <c r="G182" s="56">
        <v>144</v>
      </c>
      <c r="H182" s="44">
        <v>0.07</v>
      </c>
      <c r="I182" s="44">
        <v>21.9</v>
      </c>
      <c r="J182" s="44">
        <v>0.57</v>
      </c>
      <c r="K182" s="44">
        <v>3.65</v>
      </c>
      <c r="L182" s="44">
        <v>39.29</v>
      </c>
      <c r="M182" s="44">
        <v>61.96</v>
      </c>
      <c r="N182" s="44">
        <v>33.04</v>
      </c>
      <c r="O182" s="44">
        <v>1.84</v>
      </c>
      <c r="P182" s="74"/>
    </row>
    <row r="183" spans="1:15" ht="12.75" customHeight="1">
      <c r="A183" s="43" t="s">
        <v>35</v>
      </c>
      <c r="B183" s="69" t="s">
        <v>124</v>
      </c>
      <c r="C183" s="71" t="s">
        <v>73</v>
      </c>
      <c r="D183" s="44">
        <v>2.01</v>
      </c>
      <c r="E183" s="44">
        <v>6.68</v>
      </c>
      <c r="F183" s="44">
        <v>9.5</v>
      </c>
      <c r="G183" s="56">
        <v>100</v>
      </c>
      <c r="H183" s="44">
        <v>0.07</v>
      </c>
      <c r="I183" s="44">
        <v>31.17</v>
      </c>
      <c r="J183" s="44">
        <v>0.99</v>
      </c>
      <c r="K183" s="44">
        <v>3.15</v>
      </c>
      <c r="L183" s="44">
        <v>47.31</v>
      </c>
      <c r="M183" s="44">
        <v>50.45</v>
      </c>
      <c r="N183" s="44">
        <v>22.14</v>
      </c>
      <c r="O183" s="44">
        <v>0.85</v>
      </c>
    </row>
    <row r="184" spans="1:15" ht="12.75" customHeight="1">
      <c r="A184" s="43" t="s">
        <v>103</v>
      </c>
      <c r="B184" s="73" t="s">
        <v>123</v>
      </c>
      <c r="C184" s="71" t="s">
        <v>87</v>
      </c>
      <c r="D184" s="44">
        <v>25.91</v>
      </c>
      <c r="E184" s="44">
        <v>30.56</v>
      </c>
      <c r="F184" s="44">
        <v>2.93</v>
      </c>
      <c r="G184" s="56">
        <v>274</v>
      </c>
      <c r="H184" s="44">
        <v>0.11</v>
      </c>
      <c r="I184" s="44">
        <v>0.72</v>
      </c>
      <c r="J184" s="44">
        <v>0.34</v>
      </c>
      <c r="K184" s="44">
        <v>2.48</v>
      </c>
      <c r="L184" s="44">
        <v>30.37</v>
      </c>
      <c r="M184" s="44">
        <v>237.67</v>
      </c>
      <c r="N184" s="44">
        <v>27.57</v>
      </c>
      <c r="O184" s="44">
        <v>2.37</v>
      </c>
    </row>
    <row r="185" spans="1:16" ht="12.75">
      <c r="A185" s="2" t="s">
        <v>24</v>
      </c>
      <c r="B185" s="34" t="s">
        <v>128</v>
      </c>
      <c r="C185" s="19">
        <v>180</v>
      </c>
      <c r="D185" s="4">
        <v>3.89</v>
      </c>
      <c r="E185" s="4">
        <v>6.68</v>
      </c>
      <c r="F185" s="4">
        <v>26.41</v>
      </c>
      <c r="G185" s="26">
        <v>182</v>
      </c>
      <c r="H185" s="4">
        <v>0.2</v>
      </c>
      <c r="I185" s="4">
        <v>31.13</v>
      </c>
      <c r="J185" s="4">
        <v>6.03</v>
      </c>
      <c r="K185" s="4">
        <v>0.29</v>
      </c>
      <c r="L185" s="4">
        <v>55.17</v>
      </c>
      <c r="M185" s="4">
        <v>116.11</v>
      </c>
      <c r="N185" s="4">
        <v>39.6</v>
      </c>
      <c r="O185" s="4">
        <v>1.48</v>
      </c>
      <c r="P185" s="89"/>
    </row>
    <row r="186" spans="1:16" ht="13.5" customHeight="1">
      <c r="A186" s="2" t="s">
        <v>74</v>
      </c>
      <c r="B186" s="34" t="s">
        <v>75</v>
      </c>
      <c r="C186" s="19">
        <v>200</v>
      </c>
      <c r="D186" s="4">
        <v>0.16</v>
      </c>
      <c r="E186" s="4">
        <v>0.16</v>
      </c>
      <c r="F186" s="4">
        <v>27.87</v>
      </c>
      <c r="G186" s="5">
        <v>114</v>
      </c>
      <c r="H186" s="25">
        <v>0.01</v>
      </c>
      <c r="I186" s="4">
        <v>6.66</v>
      </c>
      <c r="J186" s="4">
        <v>0.01</v>
      </c>
      <c r="K186" s="4">
        <v>0.23</v>
      </c>
      <c r="L186" s="4">
        <v>6.88</v>
      </c>
      <c r="M186" s="4">
        <v>4.4</v>
      </c>
      <c r="N186" s="4">
        <v>3.6</v>
      </c>
      <c r="O186" s="4">
        <v>0.95</v>
      </c>
      <c r="P186" s="89"/>
    </row>
    <row r="187" spans="1:15" ht="13.5" customHeight="1">
      <c r="A187" s="43" t="s">
        <v>171</v>
      </c>
      <c r="B187" s="69" t="s">
        <v>172</v>
      </c>
      <c r="C187" s="70">
        <v>50</v>
      </c>
      <c r="D187" s="44">
        <v>3.95</v>
      </c>
      <c r="E187" s="44">
        <v>0.5</v>
      </c>
      <c r="F187" s="44">
        <v>24.15</v>
      </c>
      <c r="G187" s="46">
        <v>118</v>
      </c>
      <c r="H187" s="47">
        <v>0.08</v>
      </c>
      <c r="I187" s="45"/>
      <c r="J187" s="45"/>
      <c r="K187" s="44">
        <v>0.65</v>
      </c>
      <c r="L187" s="44">
        <v>11.5</v>
      </c>
      <c r="M187" s="44">
        <v>43.5</v>
      </c>
      <c r="N187" s="44">
        <v>16.5</v>
      </c>
      <c r="O187" s="44">
        <v>1</v>
      </c>
    </row>
    <row r="188" spans="1:15" ht="12.75">
      <c r="A188" s="43" t="s">
        <v>171</v>
      </c>
      <c r="B188" s="69" t="s">
        <v>193</v>
      </c>
      <c r="C188" s="70">
        <v>25</v>
      </c>
      <c r="D188" s="44">
        <v>1.65</v>
      </c>
      <c r="E188" s="44">
        <v>0.3</v>
      </c>
      <c r="F188" s="44">
        <v>8.35</v>
      </c>
      <c r="G188" s="56">
        <v>44</v>
      </c>
      <c r="H188" s="44">
        <v>0.05</v>
      </c>
      <c r="I188" s="45"/>
      <c r="J188" s="45"/>
      <c r="K188" s="44">
        <v>0.35</v>
      </c>
      <c r="L188" s="44">
        <v>8.75</v>
      </c>
      <c r="M188" s="44">
        <v>39.5</v>
      </c>
      <c r="N188" s="44">
        <v>11.75</v>
      </c>
      <c r="O188" s="44">
        <v>0.98</v>
      </c>
    </row>
    <row r="189" spans="1:16" ht="12.75">
      <c r="A189" s="54"/>
      <c r="B189" s="49" t="s">
        <v>22</v>
      </c>
      <c r="C189" s="50"/>
      <c r="D189" s="51">
        <f aca="true" t="shared" si="19" ref="D189:O189">SUM(D182:D188)</f>
        <v>40.29</v>
      </c>
      <c r="E189" s="51">
        <f t="shared" si="19"/>
        <v>52.949999999999996</v>
      </c>
      <c r="F189" s="51">
        <f t="shared" si="19"/>
        <v>114.12</v>
      </c>
      <c r="G189" s="52">
        <f t="shared" si="19"/>
        <v>976</v>
      </c>
      <c r="H189" s="51">
        <f t="shared" si="19"/>
        <v>0.5900000000000001</v>
      </c>
      <c r="I189" s="51">
        <f t="shared" si="19"/>
        <v>91.58</v>
      </c>
      <c r="J189" s="51">
        <f t="shared" si="19"/>
        <v>7.94</v>
      </c>
      <c r="K189" s="51">
        <f t="shared" si="19"/>
        <v>10.799999999999999</v>
      </c>
      <c r="L189" s="51">
        <f t="shared" si="19"/>
        <v>199.26999999999998</v>
      </c>
      <c r="M189" s="57">
        <f t="shared" si="19"/>
        <v>553.5899999999999</v>
      </c>
      <c r="N189" s="51">
        <f t="shared" si="19"/>
        <v>154.2</v>
      </c>
      <c r="O189" s="51">
        <f t="shared" si="19"/>
        <v>9.470000000000002</v>
      </c>
      <c r="P189" s="74">
        <f>G189/2720</f>
        <v>0.3588235294117647</v>
      </c>
    </row>
    <row r="190" spans="1:15" ht="12.75">
      <c r="A190" s="29"/>
      <c r="B190" s="8"/>
      <c r="C190" s="9"/>
      <c r="D190" s="7"/>
      <c r="E190" s="7"/>
      <c r="F190" s="7"/>
      <c r="G190" s="16"/>
      <c r="H190" s="7"/>
      <c r="I190" s="7"/>
      <c r="J190" s="7"/>
      <c r="K190" s="7"/>
      <c r="L190" s="7"/>
      <c r="M190" s="17"/>
      <c r="N190" s="7"/>
      <c r="O190" s="7"/>
    </row>
    <row r="191" spans="1:16" ht="15">
      <c r="A191" s="99" t="s">
        <v>64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88"/>
    </row>
    <row r="192" spans="1:16" ht="15">
      <c r="A192" s="100" t="s">
        <v>55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88"/>
    </row>
    <row r="193" spans="1:15" ht="13.5" customHeight="1">
      <c r="A193" s="101" t="s">
        <v>1</v>
      </c>
      <c r="B193" s="103" t="s">
        <v>6</v>
      </c>
      <c r="C193" s="108" t="s">
        <v>7</v>
      </c>
      <c r="D193" s="98" t="s">
        <v>4</v>
      </c>
      <c r="E193" s="98"/>
      <c r="F193" s="98"/>
      <c r="G193" s="102" t="s">
        <v>5</v>
      </c>
      <c r="H193" s="98" t="s">
        <v>2</v>
      </c>
      <c r="I193" s="98"/>
      <c r="J193" s="98"/>
      <c r="K193" s="98"/>
      <c r="L193" s="98" t="s">
        <v>3</v>
      </c>
      <c r="M193" s="98"/>
      <c r="N193" s="98"/>
      <c r="O193" s="98"/>
    </row>
    <row r="194" spans="1:15" ht="11.25" customHeight="1">
      <c r="A194" s="101"/>
      <c r="B194" s="103"/>
      <c r="C194" s="108"/>
      <c r="D194" s="42" t="s">
        <v>16</v>
      </c>
      <c r="E194" s="42" t="s">
        <v>17</v>
      </c>
      <c r="F194" s="42" t="s">
        <v>18</v>
      </c>
      <c r="G194" s="102"/>
      <c r="H194" s="42" t="s">
        <v>8</v>
      </c>
      <c r="I194" s="42" t="s">
        <v>9</v>
      </c>
      <c r="J194" s="42" t="s">
        <v>10</v>
      </c>
      <c r="K194" s="42" t="s">
        <v>11</v>
      </c>
      <c r="L194" s="42" t="s">
        <v>12</v>
      </c>
      <c r="M194" s="42" t="s">
        <v>13</v>
      </c>
      <c r="N194" s="42" t="s">
        <v>14</v>
      </c>
      <c r="O194" s="42" t="s">
        <v>15</v>
      </c>
    </row>
    <row r="195" spans="1:15" ht="13.5" customHeight="1">
      <c r="A195" s="43" t="s">
        <v>104</v>
      </c>
      <c r="B195" s="73" t="s">
        <v>47</v>
      </c>
      <c r="C195" s="70">
        <v>100</v>
      </c>
      <c r="D195" s="44">
        <v>0.4</v>
      </c>
      <c r="E195" s="44">
        <v>0.4</v>
      </c>
      <c r="F195" s="44">
        <v>9.8</v>
      </c>
      <c r="G195" s="46">
        <v>47</v>
      </c>
      <c r="H195" s="47">
        <v>0.03</v>
      </c>
      <c r="I195" s="44">
        <v>10</v>
      </c>
      <c r="J195" s="45"/>
      <c r="K195" s="44">
        <v>0.2</v>
      </c>
      <c r="L195" s="44">
        <v>16</v>
      </c>
      <c r="M195" s="44">
        <v>11</v>
      </c>
      <c r="N195" s="44">
        <v>9</v>
      </c>
      <c r="O195" s="44">
        <v>2.2</v>
      </c>
    </row>
    <row r="196" spans="1:16" ht="12.75" customHeight="1">
      <c r="A196" s="2" t="s">
        <v>82</v>
      </c>
      <c r="B196" s="20" t="s">
        <v>100</v>
      </c>
      <c r="C196" s="19">
        <v>1</v>
      </c>
      <c r="D196" s="4">
        <v>6.35</v>
      </c>
      <c r="E196" s="4">
        <v>5.75</v>
      </c>
      <c r="F196" s="4">
        <v>0.35</v>
      </c>
      <c r="G196" s="26">
        <v>79</v>
      </c>
      <c r="H196" s="4">
        <v>0.04</v>
      </c>
      <c r="I196" s="1"/>
      <c r="J196" s="4">
        <v>0.13</v>
      </c>
      <c r="K196" s="1"/>
      <c r="L196" s="4">
        <v>31.18</v>
      </c>
      <c r="M196" s="4">
        <v>96.75</v>
      </c>
      <c r="N196" s="4">
        <v>6.22</v>
      </c>
      <c r="O196" s="4">
        <v>1.28</v>
      </c>
      <c r="P196" s="89"/>
    </row>
    <row r="197" spans="1:16" ht="13.5" customHeight="1">
      <c r="A197" s="2" t="s">
        <v>26</v>
      </c>
      <c r="B197" s="20" t="s">
        <v>125</v>
      </c>
      <c r="C197" s="18" t="s">
        <v>54</v>
      </c>
      <c r="D197" s="4">
        <v>6.54</v>
      </c>
      <c r="E197" s="4">
        <v>11.89</v>
      </c>
      <c r="F197" s="4">
        <v>33.03</v>
      </c>
      <c r="G197" s="5">
        <v>266</v>
      </c>
      <c r="H197" s="25">
        <v>0.19</v>
      </c>
      <c r="I197" s="4">
        <v>0.98</v>
      </c>
      <c r="J197" s="4">
        <v>16.6</v>
      </c>
      <c r="K197" s="4">
        <v>1.2</v>
      </c>
      <c r="L197" s="4">
        <v>106.94</v>
      </c>
      <c r="M197" s="4">
        <v>157.9</v>
      </c>
      <c r="N197" s="4">
        <v>42</v>
      </c>
      <c r="O197" s="4">
        <v>1.16</v>
      </c>
      <c r="P197" s="89"/>
    </row>
    <row r="198" spans="1:16" ht="13.5" customHeight="1">
      <c r="A198" s="2" t="s">
        <v>46</v>
      </c>
      <c r="B198" s="20" t="s">
        <v>96</v>
      </c>
      <c r="C198" s="19">
        <v>200</v>
      </c>
      <c r="D198" s="4">
        <v>3.05</v>
      </c>
      <c r="E198" s="4">
        <v>2.4</v>
      </c>
      <c r="F198" s="4">
        <v>23.11</v>
      </c>
      <c r="G198" s="5">
        <v>119</v>
      </c>
      <c r="H198" s="25">
        <v>0.02</v>
      </c>
      <c r="I198" s="4">
        <v>0.65</v>
      </c>
      <c r="J198" s="4">
        <v>11</v>
      </c>
      <c r="K198" s="1"/>
      <c r="L198" s="4">
        <v>60.4</v>
      </c>
      <c r="M198" s="4">
        <v>45</v>
      </c>
      <c r="N198" s="4">
        <v>7</v>
      </c>
      <c r="O198" s="4">
        <v>0.11</v>
      </c>
      <c r="P198" s="89"/>
    </row>
    <row r="199" spans="1:15" ht="13.5" customHeight="1">
      <c r="A199" s="43" t="s">
        <v>171</v>
      </c>
      <c r="B199" s="69" t="s">
        <v>172</v>
      </c>
      <c r="C199" s="70">
        <v>50</v>
      </c>
      <c r="D199" s="44">
        <v>3.95</v>
      </c>
      <c r="E199" s="44">
        <v>0.5</v>
      </c>
      <c r="F199" s="44">
        <v>24.15</v>
      </c>
      <c r="G199" s="46">
        <v>118</v>
      </c>
      <c r="H199" s="47">
        <v>0.08</v>
      </c>
      <c r="I199" s="45"/>
      <c r="J199" s="45"/>
      <c r="K199" s="44">
        <v>0.65</v>
      </c>
      <c r="L199" s="44">
        <v>11.5</v>
      </c>
      <c r="M199" s="44">
        <v>43.5</v>
      </c>
      <c r="N199" s="44">
        <v>16.5</v>
      </c>
      <c r="O199" s="44">
        <v>1</v>
      </c>
    </row>
    <row r="200" spans="1:16" ht="13.5" customHeight="1">
      <c r="A200" s="61"/>
      <c r="B200" s="49" t="s">
        <v>22</v>
      </c>
      <c r="C200" s="50"/>
      <c r="D200" s="51">
        <f>SUM(D195:D199)</f>
        <v>20.29</v>
      </c>
      <c r="E200" s="51">
        <f aca="true" t="shared" si="20" ref="E200:O200">SUM(E195:E199)</f>
        <v>20.939999999999998</v>
      </c>
      <c r="F200" s="51">
        <f t="shared" si="20"/>
        <v>90.44</v>
      </c>
      <c r="G200" s="52">
        <f t="shared" si="20"/>
        <v>629</v>
      </c>
      <c r="H200" s="51">
        <f t="shared" si="20"/>
        <v>0.36000000000000004</v>
      </c>
      <c r="I200" s="51">
        <f t="shared" si="20"/>
        <v>11.63</v>
      </c>
      <c r="J200" s="51">
        <f t="shared" si="20"/>
        <v>27.73</v>
      </c>
      <c r="K200" s="51">
        <f t="shared" si="20"/>
        <v>2.05</v>
      </c>
      <c r="L200" s="51">
        <f t="shared" si="20"/>
        <v>226.02</v>
      </c>
      <c r="M200" s="51">
        <f t="shared" si="20"/>
        <v>354.15</v>
      </c>
      <c r="N200" s="51">
        <f t="shared" si="20"/>
        <v>80.72</v>
      </c>
      <c r="O200" s="51">
        <f t="shared" si="20"/>
        <v>5.750000000000001</v>
      </c>
      <c r="P200" s="74">
        <f>G200/2350</f>
        <v>0.2676595744680851</v>
      </c>
    </row>
    <row r="201" spans="1:16" ht="13.5" customHeight="1">
      <c r="A201" s="100" t="s">
        <v>56</v>
      </c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88"/>
    </row>
    <row r="202" spans="1:15" ht="12.75">
      <c r="A202" s="43" t="s">
        <v>104</v>
      </c>
      <c r="B202" s="73" t="s">
        <v>47</v>
      </c>
      <c r="C202" s="70">
        <v>100</v>
      </c>
      <c r="D202" s="44">
        <v>0.4</v>
      </c>
      <c r="E202" s="44">
        <v>0.4</v>
      </c>
      <c r="F202" s="44">
        <v>9.8</v>
      </c>
      <c r="G202" s="56">
        <v>47</v>
      </c>
      <c r="H202" s="44">
        <v>0.03</v>
      </c>
      <c r="I202" s="44">
        <v>10</v>
      </c>
      <c r="J202" s="45"/>
      <c r="K202" s="44">
        <v>0.2</v>
      </c>
      <c r="L202" s="44">
        <v>16</v>
      </c>
      <c r="M202" s="44">
        <v>11</v>
      </c>
      <c r="N202" s="44">
        <v>9</v>
      </c>
      <c r="O202" s="44">
        <v>2.2</v>
      </c>
    </row>
    <row r="203" spans="1:16" ht="12.75" customHeight="1">
      <c r="A203" s="2" t="s">
        <v>82</v>
      </c>
      <c r="B203" s="20" t="s">
        <v>100</v>
      </c>
      <c r="C203" s="19">
        <v>1</v>
      </c>
      <c r="D203" s="4">
        <v>6.35</v>
      </c>
      <c r="E203" s="4">
        <v>5.75</v>
      </c>
      <c r="F203" s="4">
        <v>0.35</v>
      </c>
      <c r="G203" s="26">
        <v>79</v>
      </c>
      <c r="H203" s="4">
        <v>0.04</v>
      </c>
      <c r="I203" s="1"/>
      <c r="J203" s="4">
        <v>0.13</v>
      </c>
      <c r="K203" s="1"/>
      <c r="L203" s="4">
        <v>31.18</v>
      </c>
      <c r="M203" s="4">
        <v>96.75</v>
      </c>
      <c r="N203" s="4">
        <v>6.22</v>
      </c>
      <c r="O203" s="4">
        <v>1.28</v>
      </c>
      <c r="P203" s="89"/>
    </row>
    <row r="204" spans="1:16" ht="12.75" customHeight="1">
      <c r="A204" s="2" t="s">
        <v>26</v>
      </c>
      <c r="B204" s="20" t="s">
        <v>126</v>
      </c>
      <c r="C204" s="18" t="s">
        <v>43</v>
      </c>
      <c r="D204" s="4">
        <v>8.7</v>
      </c>
      <c r="E204" s="4">
        <v>13.1</v>
      </c>
      <c r="F204" s="4">
        <v>44.02</v>
      </c>
      <c r="G204" s="26">
        <v>330</v>
      </c>
      <c r="H204" s="4">
        <v>0.25</v>
      </c>
      <c r="I204" s="4">
        <v>1.3</v>
      </c>
      <c r="J204" s="4">
        <v>22.11</v>
      </c>
      <c r="K204" s="4">
        <v>1.52</v>
      </c>
      <c r="L204" s="4">
        <v>142.18</v>
      </c>
      <c r="M204" s="4">
        <v>209.9</v>
      </c>
      <c r="N204" s="4">
        <v>55.98</v>
      </c>
      <c r="O204" s="4">
        <v>1.55</v>
      </c>
      <c r="P204" s="89"/>
    </row>
    <row r="205" spans="1:16" ht="13.5" customHeight="1">
      <c r="A205" s="2" t="s">
        <v>46</v>
      </c>
      <c r="B205" s="20" t="s">
        <v>96</v>
      </c>
      <c r="C205" s="19">
        <v>200</v>
      </c>
      <c r="D205" s="4">
        <v>3.05</v>
      </c>
      <c r="E205" s="4">
        <v>2.4</v>
      </c>
      <c r="F205" s="4">
        <v>23.11</v>
      </c>
      <c r="G205" s="5">
        <v>119</v>
      </c>
      <c r="H205" s="25">
        <v>0.02</v>
      </c>
      <c r="I205" s="4">
        <v>0.65</v>
      </c>
      <c r="J205" s="4">
        <v>11</v>
      </c>
      <c r="K205" s="1"/>
      <c r="L205" s="4">
        <v>60.4</v>
      </c>
      <c r="M205" s="4">
        <v>45</v>
      </c>
      <c r="N205" s="4">
        <v>7</v>
      </c>
      <c r="O205" s="4">
        <v>0.11</v>
      </c>
      <c r="P205" s="89"/>
    </row>
    <row r="206" spans="1:15" ht="13.5" customHeight="1">
      <c r="A206" s="43" t="s">
        <v>171</v>
      </c>
      <c r="B206" s="69" t="s">
        <v>172</v>
      </c>
      <c r="C206" s="70">
        <v>50</v>
      </c>
      <c r="D206" s="44">
        <v>3.95</v>
      </c>
      <c r="E206" s="44">
        <v>0.5</v>
      </c>
      <c r="F206" s="44">
        <v>24.15</v>
      </c>
      <c r="G206" s="46">
        <v>118</v>
      </c>
      <c r="H206" s="47">
        <v>0.08</v>
      </c>
      <c r="I206" s="45"/>
      <c r="J206" s="45"/>
      <c r="K206" s="44">
        <v>0.65</v>
      </c>
      <c r="L206" s="44">
        <v>11.5</v>
      </c>
      <c r="M206" s="44">
        <v>43.5</v>
      </c>
      <c r="N206" s="44">
        <v>16.5</v>
      </c>
      <c r="O206" s="44">
        <v>1</v>
      </c>
    </row>
    <row r="207" spans="1:16" ht="12.75">
      <c r="A207" s="54"/>
      <c r="B207" s="49" t="s">
        <v>22</v>
      </c>
      <c r="C207" s="50"/>
      <c r="D207" s="51">
        <f>SUM(D202:D206)</f>
        <v>22.45</v>
      </c>
      <c r="E207" s="51">
        <f aca="true" t="shared" si="21" ref="E207:O207">SUM(E202:E206)</f>
        <v>22.15</v>
      </c>
      <c r="F207" s="51">
        <f t="shared" si="21"/>
        <v>101.43</v>
      </c>
      <c r="G207" s="52">
        <f t="shared" si="21"/>
        <v>693</v>
      </c>
      <c r="H207" s="51">
        <f t="shared" si="21"/>
        <v>0.42000000000000004</v>
      </c>
      <c r="I207" s="51">
        <f t="shared" si="21"/>
        <v>11.950000000000001</v>
      </c>
      <c r="J207" s="51">
        <f t="shared" si="21"/>
        <v>33.239999999999995</v>
      </c>
      <c r="K207" s="51">
        <f t="shared" si="21"/>
        <v>2.37</v>
      </c>
      <c r="L207" s="51">
        <f t="shared" si="21"/>
        <v>261.26</v>
      </c>
      <c r="M207" s="51">
        <f t="shared" si="21"/>
        <v>406.15</v>
      </c>
      <c r="N207" s="51">
        <f t="shared" si="21"/>
        <v>94.69999999999999</v>
      </c>
      <c r="O207" s="51">
        <f t="shared" si="21"/>
        <v>6.140000000000001</v>
      </c>
      <c r="P207" s="74">
        <f>G207/2720</f>
        <v>0.25477941176470587</v>
      </c>
    </row>
    <row r="208" spans="1:15" ht="15">
      <c r="A208" s="100" t="s">
        <v>57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</row>
    <row r="209" spans="1:15" ht="13.5" customHeight="1">
      <c r="A209" s="101" t="s">
        <v>1</v>
      </c>
      <c r="B209" s="103" t="s">
        <v>6</v>
      </c>
      <c r="C209" s="108" t="s">
        <v>7</v>
      </c>
      <c r="D209" s="98" t="s">
        <v>4</v>
      </c>
      <c r="E209" s="98"/>
      <c r="F209" s="98"/>
      <c r="G209" s="102" t="s">
        <v>5</v>
      </c>
      <c r="H209" s="98" t="s">
        <v>2</v>
      </c>
      <c r="I209" s="98"/>
      <c r="J209" s="98"/>
      <c r="K209" s="98"/>
      <c r="L209" s="98" t="s">
        <v>3</v>
      </c>
      <c r="M209" s="98"/>
      <c r="N209" s="98"/>
      <c r="O209" s="98"/>
    </row>
    <row r="210" spans="1:15" ht="11.25" customHeight="1">
      <c r="A210" s="101"/>
      <c r="B210" s="103"/>
      <c r="C210" s="108"/>
      <c r="D210" s="42" t="s">
        <v>16</v>
      </c>
      <c r="E210" s="42" t="s">
        <v>17</v>
      </c>
      <c r="F210" s="42" t="s">
        <v>18</v>
      </c>
      <c r="G210" s="102"/>
      <c r="H210" s="42" t="s">
        <v>8</v>
      </c>
      <c r="I210" s="42" t="s">
        <v>9</v>
      </c>
      <c r="J210" s="42" t="s">
        <v>10</v>
      </c>
      <c r="K210" s="42" t="s">
        <v>11</v>
      </c>
      <c r="L210" s="42" t="s">
        <v>12</v>
      </c>
      <c r="M210" s="42" t="s">
        <v>13</v>
      </c>
      <c r="N210" s="42" t="s">
        <v>14</v>
      </c>
      <c r="O210" s="42" t="s">
        <v>15</v>
      </c>
    </row>
    <row r="211" spans="1:15" ht="13.5" customHeight="1">
      <c r="A211" s="43" t="s">
        <v>86</v>
      </c>
      <c r="B211" s="73" t="s">
        <v>109</v>
      </c>
      <c r="C211" s="70">
        <v>60</v>
      </c>
      <c r="D211" s="44">
        <v>1.54</v>
      </c>
      <c r="E211" s="44">
        <v>4.84</v>
      </c>
      <c r="F211" s="44">
        <v>8.13</v>
      </c>
      <c r="G211" s="46">
        <v>83</v>
      </c>
      <c r="H211" s="47">
        <v>0.06</v>
      </c>
      <c r="I211" s="44">
        <v>10.89</v>
      </c>
      <c r="J211" s="44">
        <v>4.39</v>
      </c>
      <c r="K211" s="44">
        <v>2.33</v>
      </c>
      <c r="L211" s="44">
        <v>29.89</v>
      </c>
      <c r="M211" s="44">
        <v>42.58</v>
      </c>
      <c r="N211" s="44">
        <v>27.03</v>
      </c>
      <c r="O211" s="44">
        <v>0.79</v>
      </c>
    </row>
    <row r="212" spans="1:15" ht="13.5" customHeight="1">
      <c r="A212" s="43" t="s">
        <v>71</v>
      </c>
      <c r="B212" s="73" t="s">
        <v>113</v>
      </c>
      <c r="C212" s="70">
        <v>200</v>
      </c>
      <c r="D212" s="44">
        <v>2.25</v>
      </c>
      <c r="E212" s="44">
        <v>2.33</v>
      </c>
      <c r="F212" s="44">
        <v>16.66</v>
      </c>
      <c r="G212" s="46">
        <v>97</v>
      </c>
      <c r="H212" s="47">
        <v>0.09</v>
      </c>
      <c r="I212" s="44">
        <v>13.2</v>
      </c>
      <c r="J212" s="44">
        <v>0.73</v>
      </c>
      <c r="K212" s="44">
        <v>1.16</v>
      </c>
      <c r="L212" s="44">
        <v>18.5</v>
      </c>
      <c r="M212" s="44">
        <v>51.74</v>
      </c>
      <c r="N212" s="44">
        <v>19.5</v>
      </c>
      <c r="O212" s="44">
        <v>0.82</v>
      </c>
    </row>
    <row r="213" spans="1:15" ht="13.5" customHeight="1">
      <c r="A213" s="43" t="s">
        <v>98</v>
      </c>
      <c r="B213" s="73" t="s">
        <v>114</v>
      </c>
      <c r="C213" s="71" t="s">
        <v>72</v>
      </c>
      <c r="D213" s="44">
        <v>11.32</v>
      </c>
      <c r="E213" s="44">
        <v>14.72</v>
      </c>
      <c r="F213" s="44">
        <v>14.09</v>
      </c>
      <c r="G213" s="46">
        <v>235</v>
      </c>
      <c r="H213" s="47">
        <v>0.08</v>
      </c>
      <c r="I213" s="44">
        <v>6.21</v>
      </c>
      <c r="J213" s="44">
        <v>0.33</v>
      </c>
      <c r="K213" s="44">
        <v>3.89</v>
      </c>
      <c r="L213" s="44">
        <v>22.6</v>
      </c>
      <c r="M213" s="44">
        <v>120.51</v>
      </c>
      <c r="N213" s="44">
        <v>26.22</v>
      </c>
      <c r="O213" s="44">
        <v>1.28</v>
      </c>
    </row>
    <row r="214" spans="1:15" ht="13.5" customHeight="1">
      <c r="A214" s="43" t="s">
        <v>31</v>
      </c>
      <c r="B214" s="73" t="s">
        <v>115</v>
      </c>
      <c r="C214" s="70">
        <v>150</v>
      </c>
      <c r="D214" s="44">
        <v>3.81</v>
      </c>
      <c r="E214" s="44">
        <v>6.11</v>
      </c>
      <c r="F214" s="44">
        <v>40.01</v>
      </c>
      <c r="G214" s="46">
        <v>230</v>
      </c>
      <c r="H214" s="47">
        <v>0.04</v>
      </c>
      <c r="I214" s="45"/>
      <c r="J214" s="44">
        <v>0.07</v>
      </c>
      <c r="K214" s="44">
        <v>0.39</v>
      </c>
      <c r="L214" s="44">
        <v>13.41</v>
      </c>
      <c r="M214" s="44">
        <v>83.97</v>
      </c>
      <c r="N214" s="44">
        <v>27.52</v>
      </c>
      <c r="O214" s="44">
        <v>0.62</v>
      </c>
    </row>
    <row r="215" spans="1:16" ht="13.5" customHeight="1">
      <c r="A215" s="2" t="s">
        <v>81</v>
      </c>
      <c r="B215" s="20" t="s">
        <v>32</v>
      </c>
      <c r="C215" s="19">
        <v>200</v>
      </c>
      <c r="D215" s="4">
        <v>0.44</v>
      </c>
      <c r="E215" s="1"/>
      <c r="F215" s="4">
        <v>28.88</v>
      </c>
      <c r="G215" s="5">
        <v>119</v>
      </c>
      <c r="H215" s="24"/>
      <c r="I215" s="4">
        <v>0.47</v>
      </c>
      <c r="J215" s="1"/>
      <c r="K215" s="1"/>
      <c r="L215" s="4">
        <v>44.8</v>
      </c>
      <c r="M215" s="4">
        <v>15.4</v>
      </c>
      <c r="N215" s="4">
        <v>6</v>
      </c>
      <c r="O215" s="4">
        <v>1.26</v>
      </c>
      <c r="P215" s="89"/>
    </row>
    <row r="216" spans="1:15" ht="13.5" customHeight="1">
      <c r="A216" s="43" t="s">
        <v>171</v>
      </c>
      <c r="B216" s="69" t="s">
        <v>173</v>
      </c>
      <c r="C216" s="70">
        <v>25</v>
      </c>
      <c r="D216" s="44">
        <v>1.98</v>
      </c>
      <c r="E216" s="44">
        <v>0.25</v>
      </c>
      <c r="F216" s="44">
        <v>12.08</v>
      </c>
      <c r="G216" s="46">
        <v>59</v>
      </c>
      <c r="H216" s="47">
        <v>0.04</v>
      </c>
      <c r="I216" s="45"/>
      <c r="J216" s="45"/>
      <c r="K216" s="44">
        <v>0.33</v>
      </c>
      <c r="L216" s="44">
        <v>5.75</v>
      </c>
      <c r="M216" s="44">
        <v>21.75</v>
      </c>
      <c r="N216" s="44">
        <v>8.25</v>
      </c>
      <c r="O216" s="44">
        <v>0.5</v>
      </c>
    </row>
    <row r="217" spans="1:16" ht="13.5" customHeight="1">
      <c r="A217" s="43" t="s">
        <v>171</v>
      </c>
      <c r="B217" s="69" t="s">
        <v>193</v>
      </c>
      <c r="C217" s="70">
        <v>25</v>
      </c>
      <c r="D217" s="44">
        <v>1.65</v>
      </c>
      <c r="E217" s="44">
        <v>0.3</v>
      </c>
      <c r="F217" s="44">
        <v>8.35</v>
      </c>
      <c r="G217" s="46">
        <v>44</v>
      </c>
      <c r="H217" s="47">
        <v>0.05</v>
      </c>
      <c r="I217" s="45"/>
      <c r="J217" s="45"/>
      <c r="K217" s="44">
        <v>0.35</v>
      </c>
      <c r="L217" s="44">
        <v>8.75</v>
      </c>
      <c r="M217" s="44">
        <v>39.5</v>
      </c>
      <c r="N217" s="44">
        <v>11.75</v>
      </c>
      <c r="O217" s="44">
        <v>0.98</v>
      </c>
      <c r="P217" s="74"/>
    </row>
    <row r="218" spans="1:16" ht="13.5" customHeight="1">
      <c r="A218" s="54"/>
      <c r="B218" s="49" t="s">
        <v>22</v>
      </c>
      <c r="C218" s="50"/>
      <c r="D218" s="51">
        <f>SUM(D211:D217)</f>
        <v>22.99</v>
      </c>
      <c r="E218" s="51">
        <f>SUM(E211:E217)</f>
        <v>28.55</v>
      </c>
      <c r="F218" s="51">
        <f>SUM(F211:F217)</f>
        <v>128.2</v>
      </c>
      <c r="G218" s="52">
        <f>SUM(G211:G217)</f>
        <v>867</v>
      </c>
      <c r="H218" s="51">
        <f aca="true" t="shared" si="22" ref="H218:O218">SUM(H211:H217)</f>
        <v>0.35999999999999993</v>
      </c>
      <c r="I218" s="51">
        <f t="shared" si="22"/>
        <v>30.77</v>
      </c>
      <c r="J218" s="51">
        <f t="shared" si="22"/>
        <v>5.52</v>
      </c>
      <c r="K218" s="51">
        <f t="shared" si="22"/>
        <v>8.45</v>
      </c>
      <c r="L218" s="51">
        <f t="shared" si="22"/>
        <v>143.7</v>
      </c>
      <c r="M218" s="51">
        <f t="shared" si="22"/>
        <v>375.44999999999993</v>
      </c>
      <c r="N218" s="51">
        <f t="shared" si="22"/>
        <v>126.27</v>
      </c>
      <c r="O218" s="51">
        <f t="shared" si="22"/>
        <v>6.25</v>
      </c>
      <c r="P218" s="74">
        <f>G218/2350</f>
        <v>0.368936170212766</v>
      </c>
    </row>
    <row r="219" spans="1:16" ht="16.5" customHeight="1">
      <c r="A219" s="100" t="s">
        <v>58</v>
      </c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74"/>
    </row>
    <row r="220" spans="1:15" ht="12.75">
      <c r="A220" s="43" t="s">
        <v>86</v>
      </c>
      <c r="B220" s="73" t="s">
        <v>109</v>
      </c>
      <c r="C220" s="70">
        <v>100</v>
      </c>
      <c r="D220" s="44">
        <v>2.57</v>
      </c>
      <c r="E220" s="44">
        <v>8.07</v>
      </c>
      <c r="F220" s="44">
        <v>13.56</v>
      </c>
      <c r="G220" s="46">
        <v>139</v>
      </c>
      <c r="H220" s="44">
        <v>0.1</v>
      </c>
      <c r="I220" s="44">
        <v>18.15</v>
      </c>
      <c r="J220" s="44">
        <v>7.31</v>
      </c>
      <c r="K220" s="44">
        <v>3.88</v>
      </c>
      <c r="L220" s="44">
        <v>49.79</v>
      </c>
      <c r="M220" s="44">
        <v>70.96</v>
      </c>
      <c r="N220" s="44">
        <v>45.04</v>
      </c>
      <c r="O220" s="44">
        <v>1.32</v>
      </c>
    </row>
    <row r="221" spans="1:15" ht="12.75">
      <c r="A221" s="43" t="s">
        <v>71</v>
      </c>
      <c r="B221" s="73" t="s">
        <v>113</v>
      </c>
      <c r="C221" s="71">
        <v>250</v>
      </c>
      <c r="D221" s="44">
        <v>2.81</v>
      </c>
      <c r="E221" s="44">
        <v>2.92</v>
      </c>
      <c r="F221" s="44">
        <v>20.83</v>
      </c>
      <c r="G221" s="46">
        <v>122</v>
      </c>
      <c r="H221" s="44">
        <v>0.12</v>
      </c>
      <c r="I221" s="44">
        <v>16.5</v>
      </c>
      <c r="J221" s="44">
        <v>0.92</v>
      </c>
      <c r="K221" s="44">
        <v>1.46</v>
      </c>
      <c r="L221" s="44">
        <v>28.64</v>
      </c>
      <c r="M221" s="44">
        <v>65.8</v>
      </c>
      <c r="N221" s="44">
        <v>24.71</v>
      </c>
      <c r="O221" s="44">
        <v>1.07</v>
      </c>
    </row>
    <row r="222" spans="1:15" ht="12.75">
      <c r="A222" s="43" t="s">
        <v>98</v>
      </c>
      <c r="B222" s="73" t="s">
        <v>114</v>
      </c>
      <c r="C222" s="71" t="s">
        <v>87</v>
      </c>
      <c r="D222" s="44">
        <v>14</v>
      </c>
      <c r="E222" s="44">
        <v>18.03</v>
      </c>
      <c r="F222" s="44">
        <v>16.85</v>
      </c>
      <c r="G222" s="46">
        <v>287</v>
      </c>
      <c r="H222" s="44">
        <v>0.1</v>
      </c>
      <c r="I222" s="44">
        <v>6.86</v>
      </c>
      <c r="J222" s="44">
        <v>0.33</v>
      </c>
      <c r="K222" s="44">
        <v>4.84</v>
      </c>
      <c r="L222" s="44">
        <v>27.31</v>
      </c>
      <c r="M222" s="44">
        <v>148.45</v>
      </c>
      <c r="N222" s="44">
        <v>31.55</v>
      </c>
      <c r="O222" s="44">
        <v>1.55</v>
      </c>
    </row>
    <row r="223" spans="1:15" ht="12.75">
      <c r="A223" s="43" t="s">
        <v>31</v>
      </c>
      <c r="B223" s="73" t="s">
        <v>115</v>
      </c>
      <c r="C223" s="70">
        <v>180</v>
      </c>
      <c r="D223" s="44">
        <v>4.58</v>
      </c>
      <c r="E223" s="44">
        <v>7.33</v>
      </c>
      <c r="F223" s="44">
        <v>48.02</v>
      </c>
      <c r="G223" s="56">
        <v>276</v>
      </c>
      <c r="H223" s="44">
        <v>0.05</v>
      </c>
      <c r="I223" s="45"/>
      <c r="J223" s="44">
        <v>0.08</v>
      </c>
      <c r="K223" s="44">
        <v>0.47</v>
      </c>
      <c r="L223" s="44">
        <v>16.09</v>
      </c>
      <c r="M223" s="44">
        <v>100.76</v>
      </c>
      <c r="N223" s="44">
        <v>33.03</v>
      </c>
      <c r="O223" s="44">
        <v>0.74</v>
      </c>
    </row>
    <row r="224" spans="1:16" ht="13.5" customHeight="1">
      <c r="A224" s="2" t="s">
        <v>81</v>
      </c>
      <c r="B224" s="20" t="s">
        <v>32</v>
      </c>
      <c r="C224" s="19">
        <v>200</v>
      </c>
      <c r="D224" s="4">
        <v>0.44</v>
      </c>
      <c r="E224" s="1"/>
      <c r="F224" s="4">
        <v>28.88</v>
      </c>
      <c r="G224" s="5">
        <v>119</v>
      </c>
      <c r="H224" s="24"/>
      <c r="I224" s="4">
        <v>0.47</v>
      </c>
      <c r="J224" s="1"/>
      <c r="K224" s="1"/>
      <c r="L224" s="4">
        <v>44.8</v>
      </c>
      <c r="M224" s="4">
        <v>15.4</v>
      </c>
      <c r="N224" s="4">
        <v>6</v>
      </c>
      <c r="O224" s="4">
        <v>1.26</v>
      </c>
      <c r="P224" s="89"/>
    </row>
    <row r="225" spans="1:15" ht="13.5" customHeight="1">
      <c r="A225" s="43" t="s">
        <v>171</v>
      </c>
      <c r="B225" s="69" t="s">
        <v>173</v>
      </c>
      <c r="C225" s="70">
        <v>25</v>
      </c>
      <c r="D225" s="44">
        <v>1.98</v>
      </c>
      <c r="E225" s="44">
        <v>0.25</v>
      </c>
      <c r="F225" s="44">
        <v>12.08</v>
      </c>
      <c r="G225" s="46">
        <v>59</v>
      </c>
      <c r="H225" s="47">
        <v>0.04</v>
      </c>
      <c r="I225" s="45"/>
      <c r="J225" s="45"/>
      <c r="K225" s="44">
        <v>0.33</v>
      </c>
      <c r="L225" s="44">
        <v>5.75</v>
      </c>
      <c r="M225" s="44">
        <v>21.75</v>
      </c>
      <c r="N225" s="44">
        <v>8.25</v>
      </c>
      <c r="O225" s="44">
        <v>0.5</v>
      </c>
    </row>
    <row r="226" spans="1:16" ht="12.75">
      <c r="A226" s="43" t="s">
        <v>171</v>
      </c>
      <c r="B226" s="69" t="s">
        <v>193</v>
      </c>
      <c r="C226" s="70">
        <v>25</v>
      </c>
      <c r="D226" s="44">
        <v>1.65</v>
      </c>
      <c r="E226" s="44">
        <v>0.3</v>
      </c>
      <c r="F226" s="44">
        <v>8.35</v>
      </c>
      <c r="G226" s="56">
        <v>44</v>
      </c>
      <c r="H226" s="44">
        <v>0.05</v>
      </c>
      <c r="I226" s="45"/>
      <c r="J226" s="45"/>
      <c r="K226" s="44">
        <v>0.35</v>
      </c>
      <c r="L226" s="44">
        <v>8.75</v>
      </c>
      <c r="M226" s="44">
        <v>39.5</v>
      </c>
      <c r="N226" s="44">
        <v>11.75</v>
      </c>
      <c r="O226" s="44">
        <v>0.98</v>
      </c>
      <c r="P226" s="74"/>
    </row>
    <row r="227" spans="1:16" ht="12.75">
      <c r="A227" s="54"/>
      <c r="B227" s="49" t="s">
        <v>22</v>
      </c>
      <c r="C227" s="50"/>
      <c r="D227" s="51">
        <f>SUM(D220:D226)</f>
        <v>28.03</v>
      </c>
      <c r="E227" s="51">
        <f>SUM(E220:E226)</f>
        <v>36.9</v>
      </c>
      <c r="F227" s="51">
        <f>SUM(F220:F226)</f>
        <v>148.57000000000002</v>
      </c>
      <c r="G227" s="52">
        <f>SUM(G220:G226)</f>
        <v>1046</v>
      </c>
      <c r="H227" s="51">
        <f aca="true" t="shared" si="23" ref="H227:O227">SUM(H220:H226)</f>
        <v>0.45999999999999996</v>
      </c>
      <c r="I227" s="51">
        <f t="shared" si="23"/>
        <v>41.98</v>
      </c>
      <c r="J227" s="51">
        <f t="shared" si="23"/>
        <v>8.64</v>
      </c>
      <c r="K227" s="51">
        <f t="shared" si="23"/>
        <v>11.33</v>
      </c>
      <c r="L227" s="51">
        <f t="shared" si="23"/>
        <v>181.13</v>
      </c>
      <c r="M227" s="51">
        <f t="shared" si="23"/>
        <v>462.61999999999995</v>
      </c>
      <c r="N227" s="51">
        <f t="shared" si="23"/>
        <v>160.32999999999998</v>
      </c>
      <c r="O227" s="51">
        <f t="shared" si="23"/>
        <v>7.42</v>
      </c>
      <c r="P227" s="74">
        <f>G227/2720</f>
        <v>0.3845588235294118</v>
      </c>
    </row>
    <row r="228" spans="1:16" ht="12.75">
      <c r="A228" s="29"/>
      <c r="B228" s="77"/>
      <c r="C228" s="9"/>
      <c r="D228" s="76"/>
      <c r="E228" s="76"/>
      <c r="F228" s="76"/>
      <c r="G228" s="16"/>
      <c r="H228" s="76"/>
      <c r="I228" s="76"/>
      <c r="J228" s="76"/>
      <c r="K228" s="76"/>
      <c r="L228" s="76"/>
      <c r="M228" s="76"/>
      <c r="N228" s="76"/>
      <c r="O228" s="77" t="s">
        <v>169</v>
      </c>
      <c r="P228" s="74">
        <f>(P17+P34+P53+P70+P90+P109+P129+P145+P163+P180+P200+P218)/6</f>
        <v>0.6099290780141844</v>
      </c>
    </row>
    <row r="229" spans="1:16" ht="12.75">
      <c r="A229" s="29"/>
      <c r="B229" s="77"/>
      <c r="C229" s="9"/>
      <c r="D229" s="76"/>
      <c r="E229" s="76"/>
      <c r="F229" s="76"/>
      <c r="G229" s="16"/>
      <c r="H229" s="76"/>
      <c r="I229" s="76"/>
      <c r="J229" s="76"/>
      <c r="K229" s="76"/>
      <c r="L229" s="76"/>
      <c r="M229" s="76"/>
      <c r="N229" s="76"/>
      <c r="O229" s="77" t="s">
        <v>170</v>
      </c>
      <c r="P229" s="74">
        <f>(P23+P43+P59+P79+P97+P119+P135+P153+P169+P189+P207+P227)/6</f>
        <v>0.6104779411764707</v>
      </c>
    </row>
    <row r="230" spans="1:16" ht="22.5" customHeight="1">
      <c r="A230" s="107" t="s">
        <v>34</v>
      </c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88"/>
    </row>
    <row r="231" spans="1:16" ht="15">
      <c r="A231" s="105" t="s">
        <v>65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88"/>
    </row>
    <row r="232" spans="1:16" ht="15">
      <c r="A232" s="100" t="s">
        <v>55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88"/>
    </row>
    <row r="233" spans="1:15" ht="13.5" customHeight="1">
      <c r="A233" s="101" t="s">
        <v>1</v>
      </c>
      <c r="B233" s="103" t="s">
        <v>6</v>
      </c>
      <c r="C233" s="108" t="s">
        <v>7</v>
      </c>
      <c r="D233" s="98" t="s">
        <v>4</v>
      </c>
      <c r="E233" s="98"/>
      <c r="F233" s="98"/>
      <c r="G233" s="102" t="s">
        <v>5</v>
      </c>
      <c r="H233" s="98" t="s">
        <v>2</v>
      </c>
      <c r="I233" s="98"/>
      <c r="J233" s="98"/>
      <c r="K233" s="98"/>
      <c r="L233" s="98" t="s">
        <v>3</v>
      </c>
      <c r="M233" s="98"/>
      <c r="N233" s="98"/>
      <c r="O233" s="98"/>
    </row>
    <row r="234" spans="1:15" ht="11.25" customHeight="1">
      <c r="A234" s="101"/>
      <c r="B234" s="103"/>
      <c r="C234" s="108"/>
      <c r="D234" s="42" t="s">
        <v>16</v>
      </c>
      <c r="E234" s="42" t="s">
        <v>17</v>
      </c>
      <c r="F234" s="42" t="s">
        <v>18</v>
      </c>
      <c r="G234" s="102"/>
      <c r="H234" s="42" t="s">
        <v>8</v>
      </c>
      <c r="I234" s="42" t="s">
        <v>9</v>
      </c>
      <c r="J234" s="42" t="s">
        <v>10</v>
      </c>
      <c r="K234" s="42" t="s">
        <v>11</v>
      </c>
      <c r="L234" s="42" t="s">
        <v>12</v>
      </c>
      <c r="M234" s="42" t="s">
        <v>13</v>
      </c>
      <c r="N234" s="42" t="s">
        <v>14</v>
      </c>
      <c r="O234" s="42" t="s">
        <v>15</v>
      </c>
    </row>
    <row r="235" spans="1:16" ht="13.5" customHeight="1">
      <c r="A235" s="2" t="s">
        <v>41</v>
      </c>
      <c r="B235" s="34" t="s">
        <v>42</v>
      </c>
      <c r="C235" s="19">
        <v>10</v>
      </c>
      <c r="D235" s="4">
        <v>0.05</v>
      </c>
      <c r="E235" s="4">
        <v>8.25</v>
      </c>
      <c r="F235" s="4">
        <v>0.08</v>
      </c>
      <c r="G235" s="5">
        <v>75</v>
      </c>
      <c r="H235" s="24"/>
      <c r="I235" s="1"/>
      <c r="J235" s="4">
        <v>0.1</v>
      </c>
      <c r="K235" s="4">
        <v>0.22</v>
      </c>
      <c r="L235" s="4">
        <v>1.2</v>
      </c>
      <c r="M235" s="4">
        <v>1.9</v>
      </c>
      <c r="N235" s="4">
        <v>0.04</v>
      </c>
      <c r="O235" s="4">
        <v>0.02</v>
      </c>
      <c r="P235" s="89"/>
    </row>
    <row r="236" spans="1:16" ht="12.75">
      <c r="A236" s="2" t="s">
        <v>174</v>
      </c>
      <c r="B236" s="93" t="s">
        <v>175</v>
      </c>
      <c r="C236" s="79">
        <v>150</v>
      </c>
      <c r="D236" s="4">
        <v>13.94</v>
      </c>
      <c r="E236" s="4">
        <v>24.83</v>
      </c>
      <c r="F236" s="4">
        <v>2.64</v>
      </c>
      <c r="G236" s="5">
        <v>289</v>
      </c>
      <c r="H236" s="4">
        <v>0.1</v>
      </c>
      <c r="I236" s="4">
        <v>0.26</v>
      </c>
      <c r="J236" s="4">
        <v>324.57</v>
      </c>
      <c r="K236" s="4">
        <v>0.75</v>
      </c>
      <c r="L236" s="4">
        <v>103.08</v>
      </c>
      <c r="M236" s="4">
        <v>225.77</v>
      </c>
      <c r="N236" s="4">
        <v>16.14</v>
      </c>
      <c r="O236" s="4">
        <v>2.64</v>
      </c>
      <c r="P236" s="90"/>
    </row>
    <row r="237" spans="1:16" ht="13.5" customHeight="1">
      <c r="A237" s="2" t="s">
        <v>25</v>
      </c>
      <c r="B237" s="20" t="s">
        <v>93</v>
      </c>
      <c r="C237" s="18" t="s">
        <v>88</v>
      </c>
      <c r="D237" s="4">
        <v>0.1</v>
      </c>
      <c r="E237" s="4">
        <v>0.03</v>
      </c>
      <c r="F237" s="4">
        <v>15.28</v>
      </c>
      <c r="G237" s="5">
        <v>62</v>
      </c>
      <c r="H237" s="24"/>
      <c r="I237" s="4">
        <v>0.05</v>
      </c>
      <c r="J237" s="1"/>
      <c r="K237" s="1"/>
      <c r="L237" s="4">
        <v>2.78</v>
      </c>
      <c r="M237" s="4">
        <v>4.12</v>
      </c>
      <c r="N237" s="4">
        <v>2.2</v>
      </c>
      <c r="O237" s="4">
        <v>0.46</v>
      </c>
      <c r="P237" s="89"/>
    </row>
    <row r="238" spans="1:15" ht="13.5" customHeight="1">
      <c r="A238" s="43" t="s">
        <v>171</v>
      </c>
      <c r="B238" s="69" t="s">
        <v>172</v>
      </c>
      <c r="C238" s="70">
        <v>50</v>
      </c>
      <c r="D238" s="44">
        <v>3.95</v>
      </c>
      <c r="E238" s="44">
        <v>0.5</v>
      </c>
      <c r="F238" s="44">
        <v>24.15</v>
      </c>
      <c r="G238" s="46">
        <v>118</v>
      </c>
      <c r="H238" s="47">
        <v>0.08</v>
      </c>
      <c r="I238" s="45"/>
      <c r="J238" s="45"/>
      <c r="K238" s="44">
        <v>0.65</v>
      </c>
      <c r="L238" s="44">
        <v>11.5</v>
      </c>
      <c r="M238" s="44">
        <v>43.5</v>
      </c>
      <c r="N238" s="44">
        <v>16.5</v>
      </c>
      <c r="O238" s="44">
        <v>1</v>
      </c>
    </row>
    <row r="239" spans="1:16" ht="13.5" customHeight="1">
      <c r="A239" s="48"/>
      <c r="B239" s="49" t="s">
        <v>22</v>
      </c>
      <c r="C239" s="55"/>
      <c r="D239" s="51">
        <f>SUM(D235:D238)</f>
        <v>18.04</v>
      </c>
      <c r="E239" s="51">
        <f>SUM(E235:E238)</f>
        <v>33.61</v>
      </c>
      <c r="F239" s="51">
        <f>SUM(F235:F238)</f>
        <v>42.15</v>
      </c>
      <c r="G239" s="52">
        <f>SUM(G235:G238)</f>
        <v>544</v>
      </c>
      <c r="H239" s="42">
        <f aca="true" t="shared" si="24" ref="H239:O239">SUM(H235:H238)</f>
        <v>0.18</v>
      </c>
      <c r="I239" s="42">
        <f t="shared" si="24"/>
        <v>0.31</v>
      </c>
      <c r="J239" s="51">
        <f t="shared" si="24"/>
        <v>324.67</v>
      </c>
      <c r="K239" s="51">
        <f t="shared" si="24"/>
        <v>1.62</v>
      </c>
      <c r="L239" s="51">
        <f t="shared" si="24"/>
        <v>118.56</v>
      </c>
      <c r="M239" s="51">
        <f t="shared" si="24"/>
        <v>275.29</v>
      </c>
      <c r="N239" s="51">
        <f t="shared" si="24"/>
        <v>34.879999999999995</v>
      </c>
      <c r="O239" s="51">
        <f t="shared" si="24"/>
        <v>4.12</v>
      </c>
      <c r="P239" s="74">
        <f>G239/2350</f>
        <v>0.23148936170212767</v>
      </c>
    </row>
    <row r="240" spans="1:16" ht="12.75" customHeight="1">
      <c r="A240" s="100" t="s">
        <v>56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88"/>
    </row>
    <row r="241" spans="1:16" ht="13.5" customHeight="1">
      <c r="A241" s="2" t="s">
        <v>41</v>
      </c>
      <c r="B241" s="34" t="s">
        <v>42</v>
      </c>
      <c r="C241" s="19">
        <v>10</v>
      </c>
      <c r="D241" s="4">
        <v>0.05</v>
      </c>
      <c r="E241" s="4">
        <v>8.25</v>
      </c>
      <c r="F241" s="4">
        <v>0.08</v>
      </c>
      <c r="G241" s="5">
        <v>75</v>
      </c>
      <c r="H241" s="24"/>
      <c r="I241" s="1"/>
      <c r="J241" s="4">
        <v>0.1</v>
      </c>
      <c r="K241" s="4">
        <v>0.22</v>
      </c>
      <c r="L241" s="4">
        <v>1.2</v>
      </c>
      <c r="M241" s="4">
        <v>1.9</v>
      </c>
      <c r="N241" s="4">
        <v>0.04</v>
      </c>
      <c r="O241" s="4">
        <v>0.02</v>
      </c>
      <c r="P241" s="89"/>
    </row>
    <row r="242" spans="1:16" ht="12.75">
      <c r="A242" s="2" t="s">
        <v>174</v>
      </c>
      <c r="B242" s="94" t="s">
        <v>176</v>
      </c>
      <c r="C242" s="79">
        <v>200</v>
      </c>
      <c r="D242" s="4">
        <v>18.58</v>
      </c>
      <c r="E242" s="4">
        <v>33.1</v>
      </c>
      <c r="F242" s="4">
        <v>3.52</v>
      </c>
      <c r="G242" s="5">
        <v>386</v>
      </c>
      <c r="H242" s="4">
        <v>0.14</v>
      </c>
      <c r="I242" s="4">
        <v>0.34</v>
      </c>
      <c r="J242" s="4">
        <v>432.76</v>
      </c>
      <c r="K242" s="4">
        <v>1</v>
      </c>
      <c r="L242" s="4">
        <v>137.45</v>
      </c>
      <c r="M242" s="4">
        <v>301.03</v>
      </c>
      <c r="N242" s="4">
        <v>21.52</v>
      </c>
      <c r="O242" s="4">
        <v>3.52</v>
      </c>
      <c r="P242" s="91"/>
    </row>
    <row r="243" spans="1:16" ht="13.5" customHeight="1">
      <c r="A243" s="2" t="s">
        <v>25</v>
      </c>
      <c r="B243" s="20" t="s">
        <v>93</v>
      </c>
      <c r="C243" s="18" t="s">
        <v>88</v>
      </c>
      <c r="D243" s="4">
        <v>0.1</v>
      </c>
      <c r="E243" s="4">
        <v>0.03</v>
      </c>
      <c r="F243" s="4">
        <v>15.28</v>
      </c>
      <c r="G243" s="5">
        <v>62</v>
      </c>
      <c r="H243" s="24"/>
      <c r="I243" s="4">
        <v>0.05</v>
      </c>
      <c r="J243" s="1"/>
      <c r="K243" s="1"/>
      <c r="L243" s="4">
        <v>2.78</v>
      </c>
      <c r="M243" s="4">
        <v>4.12</v>
      </c>
      <c r="N243" s="4">
        <v>2.2</v>
      </c>
      <c r="O243" s="4">
        <v>0.46</v>
      </c>
      <c r="P243" s="89"/>
    </row>
    <row r="244" spans="1:15" ht="13.5" customHeight="1">
      <c r="A244" s="43" t="s">
        <v>171</v>
      </c>
      <c r="B244" s="69" t="s">
        <v>172</v>
      </c>
      <c r="C244" s="70">
        <v>50</v>
      </c>
      <c r="D244" s="44">
        <v>3.95</v>
      </c>
      <c r="E244" s="44">
        <v>0.5</v>
      </c>
      <c r="F244" s="44">
        <v>24.15</v>
      </c>
      <c r="G244" s="46">
        <v>118</v>
      </c>
      <c r="H244" s="47">
        <v>0.08</v>
      </c>
      <c r="I244" s="45"/>
      <c r="J244" s="45"/>
      <c r="K244" s="44">
        <v>0.65</v>
      </c>
      <c r="L244" s="44">
        <v>11.5</v>
      </c>
      <c r="M244" s="44">
        <v>43.5</v>
      </c>
      <c r="N244" s="44">
        <v>16.5</v>
      </c>
      <c r="O244" s="44">
        <v>1</v>
      </c>
    </row>
    <row r="245" spans="1:16" ht="12.75">
      <c r="A245" s="53"/>
      <c r="B245" s="49" t="s">
        <v>22</v>
      </c>
      <c r="C245" s="50"/>
      <c r="D245" s="51">
        <f>SUM(D241:D244)</f>
        <v>22.68</v>
      </c>
      <c r="E245" s="51">
        <f>SUM(E241:E244)</f>
        <v>41.88</v>
      </c>
      <c r="F245" s="51">
        <f>SUM(F241:F244)</f>
        <v>43.03</v>
      </c>
      <c r="G245" s="52">
        <f>SUM(G241:G244)</f>
        <v>641</v>
      </c>
      <c r="H245" s="42">
        <f aca="true" t="shared" si="25" ref="H245:O245">SUM(H241:H244)</f>
        <v>0.22000000000000003</v>
      </c>
      <c r="I245" s="42">
        <f t="shared" si="25"/>
        <v>0.39</v>
      </c>
      <c r="J245" s="51">
        <f t="shared" si="25"/>
        <v>432.86</v>
      </c>
      <c r="K245" s="51">
        <f t="shared" si="25"/>
        <v>1.87</v>
      </c>
      <c r="L245" s="51">
        <f t="shared" si="25"/>
        <v>152.92999999999998</v>
      </c>
      <c r="M245" s="51">
        <f t="shared" si="25"/>
        <v>350.54999999999995</v>
      </c>
      <c r="N245" s="51">
        <f t="shared" si="25"/>
        <v>40.26</v>
      </c>
      <c r="O245" s="51">
        <f t="shared" si="25"/>
        <v>5</v>
      </c>
      <c r="P245" s="74">
        <f>G245/2720</f>
        <v>0.23566176470588235</v>
      </c>
    </row>
    <row r="246" spans="1:16" ht="18" customHeight="1">
      <c r="A246" s="100" t="s">
        <v>57</v>
      </c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74"/>
    </row>
    <row r="247" spans="1:15" ht="13.5" customHeight="1">
      <c r="A247" s="101" t="s">
        <v>1</v>
      </c>
      <c r="B247" s="103" t="s">
        <v>6</v>
      </c>
      <c r="C247" s="108" t="s">
        <v>7</v>
      </c>
      <c r="D247" s="98" t="s">
        <v>4</v>
      </c>
      <c r="E247" s="98"/>
      <c r="F247" s="98"/>
      <c r="G247" s="102" t="s">
        <v>5</v>
      </c>
      <c r="H247" s="98" t="s">
        <v>2</v>
      </c>
      <c r="I247" s="98"/>
      <c r="J247" s="98"/>
      <c r="K247" s="98"/>
      <c r="L247" s="98" t="s">
        <v>3</v>
      </c>
      <c r="M247" s="98"/>
      <c r="N247" s="98"/>
      <c r="O247" s="98"/>
    </row>
    <row r="248" spans="1:15" ht="11.25" customHeight="1">
      <c r="A248" s="101"/>
      <c r="B248" s="103"/>
      <c r="C248" s="108"/>
      <c r="D248" s="42" t="s">
        <v>16</v>
      </c>
      <c r="E248" s="42" t="s">
        <v>17</v>
      </c>
      <c r="F248" s="42" t="s">
        <v>18</v>
      </c>
      <c r="G248" s="102"/>
      <c r="H248" s="42" t="s">
        <v>8</v>
      </c>
      <c r="I248" s="42" t="s">
        <v>9</v>
      </c>
      <c r="J248" s="42" t="s">
        <v>10</v>
      </c>
      <c r="K248" s="42" t="s">
        <v>11</v>
      </c>
      <c r="L248" s="42" t="s">
        <v>12</v>
      </c>
      <c r="M248" s="42" t="s">
        <v>13</v>
      </c>
      <c r="N248" s="42" t="s">
        <v>14</v>
      </c>
      <c r="O248" s="42" t="s">
        <v>15</v>
      </c>
    </row>
    <row r="249" spans="1:15" ht="13.5" customHeight="1">
      <c r="A249" s="43" t="s">
        <v>90</v>
      </c>
      <c r="B249" s="73" t="s">
        <v>116</v>
      </c>
      <c r="C249" s="70">
        <v>60</v>
      </c>
      <c r="D249" s="44">
        <v>0.83</v>
      </c>
      <c r="E249" s="44">
        <v>3.05</v>
      </c>
      <c r="F249" s="44">
        <v>4.94</v>
      </c>
      <c r="G249" s="46">
        <v>50</v>
      </c>
      <c r="H249" s="47">
        <v>0.02</v>
      </c>
      <c r="I249" s="44">
        <v>4.77</v>
      </c>
      <c r="J249" s="44">
        <v>2.11</v>
      </c>
      <c r="K249" s="44">
        <v>1.47</v>
      </c>
      <c r="L249" s="44">
        <v>26.78</v>
      </c>
      <c r="M249" s="44">
        <v>30.57</v>
      </c>
      <c r="N249" s="44">
        <v>16.03</v>
      </c>
      <c r="O249" s="44">
        <v>0.62</v>
      </c>
    </row>
    <row r="250" spans="1:15" ht="13.5" customHeight="1">
      <c r="A250" s="43" t="s">
        <v>95</v>
      </c>
      <c r="B250" s="73" t="s">
        <v>110</v>
      </c>
      <c r="C250" s="71" t="s">
        <v>48</v>
      </c>
      <c r="D250" s="44">
        <v>7.73</v>
      </c>
      <c r="E250" s="44">
        <v>5.67</v>
      </c>
      <c r="F250" s="44">
        <v>36.9</v>
      </c>
      <c r="G250" s="46">
        <v>232</v>
      </c>
      <c r="H250" s="47">
        <v>0.25</v>
      </c>
      <c r="I250" s="44">
        <v>9.2</v>
      </c>
      <c r="J250" s="44">
        <v>0.73</v>
      </c>
      <c r="K250" s="44">
        <v>4.1</v>
      </c>
      <c r="L250" s="44">
        <v>34.95</v>
      </c>
      <c r="M250" s="44">
        <v>96.99</v>
      </c>
      <c r="N250" s="44">
        <v>32.63</v>
      </c>
      <c r="O250" s="44">
        <v>2.01</v>
      </c>
    </row>
    <row r="251" spans="1:15" ht="13.5" customHeight="1">
      <c r="A251" s="43" t="s">
        <v>145</v>
      </c>
      <c r="B251" s="96" t="s">
        <v>178</v>
      </c>
      <c r="C251" s="72" t="s">
        <v>189</v>
      </c>
      <c r="D251" s="44">
        <v>8.84</v>
      </c>
      <c r="E251" s="44">
        <v>11</v>
      </c>
      <c r="F251" s="45">
        <v>9.85</v>
      </c>
      <c r="G251" s="46">
        <v>177</v>
      </c>
      <c r="H251" s="47">
        <v>0.04</v>
      </c>
      <c r="I251" s="45"/>
      <c r="J251" s="45">
        <v>9.5</v>
      </c>
      <c r="K251" s="44">
        <v>2.84</v>
      </c>
      <c r="L251" s="44">
        <v>19.5</v>
      </c>
      <c r="M251" s="44">
        <v>79.61</v>
      </c>
      <c r="N251" s="44">
        <v>13.08</v>
      </c>
      <c r="O251" s="44">
        <v>5.67</v>
      </c>
    </row>
    <row r="252" spans="1:16" ht="13.5" customHeight="1">
      <c r="A252" s="2" t="s">
        <v>94</v>
      </c>
      <c r="B252" s="34" t="s">
        <v>131</v>
      </c>
      <c r="C252" s="19">
        <v>150</v>
      </c>
      <c r="D252" s="4">
        <v>5.33</v>
      </c>
      <c r="E252" s="4">
        <v>4.89</v>
      </c>
      <c r="F252" s="4">
        <v>35.59</v>
      </c>
      <c r="G252" s="5">
        <v>212</v>
      </c>
      <c r="H252" s="25">
        <v>0.09</v>
      </c>
      <c r="I252" s="1"/>
      <c r="J252" s="4">
        <v>0.05</v>
      </c>
      <c r="K252" s="4">
        <v>1.19</v>
      </c>
      <c r="L252" s="4">
        <v>18.6</v>
      </c>
      <c r="M252" s="4">
        <v>47.06</v>
      </c>
      <c r="N252" s="4">
        <v>8.68</v>
      </c>
      <c r="O252" s="4">
        <v>0.89</v>
      </c>
      <c r="P252" s="89"/>
    </row>
    <row r="253" spans="1:16" ht="13.5" customHeight="1">
      <c r="A253" s="2" t="s">
        <v>20</v>
      </c>
      <c r="B253" s="20" t="s">
        <v>21</v>
      </c>
      <c r="C253" s="19">
        <v>200</v>
      </c>
      <c r="D253" s="4">
        <v>0.68</v>
      </c>
      <c r="E253" s="4">
        <v>0.28</v>
      </c>
      <c r="F253" s="4">
        <v>29.62</v>
      </c>
      <c r="G253" s="5">
        <v>136</v>
      </c>
      <c r="H253" s="25">
        <v>0.01</v>
      </c>
      <c r="I253" s="4">
        <v>200</v>
      </c>
      <c r="J253" s="4">
        <v>163.4</v>
      </c>
      <c r="K253" s="4">
        <v>0.76</v>
      </c>
      <c r="L253" s="4">
        <v>12.4</v>
      </c>
      <c r="M253" s="4">
        <v>3.4</v>
      </c>
      <c r="N253" s="4">
        <v>3.4</v>
      </c>
      <c r="O253" s="4">
        <v>0.66</v>
      </c>
      <c r="P253" s="89"/>
    </row>
    <row r="254" spans="1:15" ht="13.5" customHeight="1">
      <c r="A254" s="43" t="s">
        <v>171</v>
      </c>
      <c r="B254" s="69" t="s">
        <v>172</v>
      </c>
      <c r="C254" s="70">
        <v>50</v>
      </c>
      <c r="D254" s="44">
        <v>3.95</v>
      </c>
      <c r="E254" s="44">
        <v>0.5</v>
      </c>
      <c r="F254" s="44">
        <v>24.15</v>
      </c>
      <c r="G254" s="46">
        <v>118</v>
      </c>
      <c r="H254" s="47">
        <v>0.08</v>
      </c>
      <c r="I254" s="45"/>
      <c r="J254" s="45"/>
      <c r="K254" s="44">
        <v>0.65</v>
      </c>
      <c r="L254" s="44">
        <v>11.5</v>
      </c>
      <c r="M254" s="44">
        <v>43.5</v>
      </c>
      <c r="N254" s="44">
        <v>16.5</v>
      </c>
      <c r="O254" s="44">
        <v>1</v>
      </c>
    </row>
    <row r="255" spans="1:16" ht="13.5" customHeight="1">
      <c r="A255" s="43" t="s">
        <v>171</v>
      </c>
      <c r="B255" s="69" t="s">
        <v>194</v>
      </c>
      <c r="C255" s="70">
        <v>25</v>
      </c>
      <c r="D255" s="44">
        <v>1.65</v>
      </c>
      <c r="E255" s="44">
        <v>0.3</v>
      </c>
      <c r="F255" s="44">
        <v>8.35</v>
      </c>
      <c r="G255" s="46">
        <v>44</v>
      </c>
      <c r="H255" s="47">
        <v>0.05</v>
      </c>
      <c r="I255" s="45"/>
      <c r="J255" s="45"/>
      <c r="K255" s="44">
        <v>0.35</v>
      </c>
      <c r="L255" s="44">
        <v>8.75</v>
      </c>
      <c r="M255" s="44">
        <v>39.5</v>
      </c>
      <c r="N255" s="44">
        <v>11.75</v>
      </c>
      <c r="O255" s="44">
        <v>0.98</v>
      </c>
      <c r="P255" s="74"/>
    </row>
    <row r="256" spans="1:16" ht="13.5" customHeight="1">
      <c r="A256" s="54"/>
      <c r="B256" s="49" t="s">
        <v>22</v>
      </c>
      <c r="C256" s="55"/>
      <c r="D256" s="51">
        <f>SUM(D249:D255)</f>
        <v>29.009999999999994</v>
      </c>
      <c r="E256" s="51">
        <f>SUM(E249:E255)</f>
        <v>25.69</v>
      </c>
      <c r="F256" s="51">
        <f>SUM(F249:F255)</f>
        <v>149.4</v>
      </c>
      <c r="G256" s="52">
        <f>SUM(G249:G255)</f>
        <v>969</v>
      </c>
      <c r="H256" s="51">
        <f aca="true" t="shared" si="26" ref="H256:O256">SUM(H249:H255)</f>
        <v>0.54</v>
      </c>
      <c r="I256" s="51">
        <f t="shared" si="26"/>
        <v>213.97</v>
      </c>
      <c r="J256" s="51">
        <f t="shared" si="26"/>
        <v>175.79000000000002</v>
      </c>
      <c r="K256" s="51">
        <f t="shared" si="26"/>
        <v>11.36</v>
      </c>
      <c r="L256" s="51">
        <f t="shared" si="26"/>
        <v>132.48000000000002</v>
      </c>
      <c r="M256" s="51">
        <f t="shared" si="26"/>
        <v>340.63</v>
      </c>
      <c r="N256" s="51">
        <f t="shared" si="26"/>
        <v>102.07000000000001</v>
      </c>
      <c r="O256" s="51">
        <f t="shared" si="26"/>
        <v>11.830000000000002</v>
      </c>
      <c r="P256" s="74">
        <f>G256/2350</f>
        <v>0.4123404255319149</v>
      </c>
    </row>
    <row r="257" spans="1:16" ht="16.5" customHeight="1">
      <c r="A257" s="100" t="s">
        <v>58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74"/>
    </row>
    <row r="258" spans="1:16" ht="12.75">
      <c r="A258" s="43" t="s">
        <v>90</v>
      </c>
      <c r="B258" s="73" t="s">
        <v>116</v>
      </c>
      <c r="C258" s="70">
        <v>100</v>
      </c>
      <c r="D258" s="44">
        <v>1.39</v>
      </c>
      <c r="E258" s="44">
        <v>5.08</v>
      </c>
      <c r="F258" s="44">
        <v>8.23</v>
      </c>
      <c r="G258" s="56">
        <v>84</v>
      </c>
      <c r="H258" s="44">
        <v>0.04</v>
      </c>
      <c r="I258" s="44">
        <v>7.95</v>
      </c>
      <c r="J258" s="44">
        <v>3.51</v>
      </c>
      <c r="K258" s="44">
        <v>2.46</v>
      </c>
      <c r="L258" s="44">
        <v>44.63</v>
      </c>
      <c r="M258" s="44">
        <v>50.95</v>
      </c>
      <c r="N258" s="44">
        <v>26.72</v>
      </c>
      <c r="O258" s="44">
        <v>1.03</v>
      </c>
      <c r="P258" s="74"/>
    </row>
    <row r="259" spans="1:15" ht="12.75">
      <c r="A259" s="43" t="s">
        <v>95</v>
      </c>
      <c r="B259" s="73" t="s">
        <v>110</v>
      </c>
      <c r="C259" s="71" t="s">
        <v>78</v>
      </c>
      <c r="D259" s="44">
        <v>8.9</v>
      </c>
      <c r="E259" s="44">
        <v>6.78</v>
      </c>
      <c r="F259" s="44">
        <v>40.89</v>
      </c>
      <c r="G259" s="56">
        <v>262</v>
      </c>
      <c r="H259" s="44">
        <v>0.3</v>
      </c>
      <c r="I259" s="44">
        <v>11.5</v>
      </c>
      <c r="J259" s="44">
        <v>0.91</v>
      </c>
      <c r="K259" s="44">
        <v>4.93</v>
      </c>
      <c r="L259" s="44">
        <v>41.89</v>
      </c>
      <c r="M259" s="44">
        <v>114.26</v>
      </c>
      <c r="N259" s="44">
        <v>39.53</v>
      </c>
      <c r="O259" s="44">
        <v>2.42</v>
      </c>
    </row>
    <row r="260" spans="1:15" ht="12" customHeight="1">
      <c r="A260" s="43" t="s">
        <v>145</v>
      </c>
      <c r="B260" s="96" t="s">
        <v>178</v>
      </c>
      <c r="C260" s="72" t="s">
        <v>190</v>
      </c>
      <c r="D260" s="44">
        <v>10.23</v>
      </c>
      <c r="E260" s="44">
        <v>12.59</v>
      </c>
      <c r="F260" s="45">
        <v>11.14</v>
      </c>
      <c r="G260" s="56">
        <v>202</v>
      </c>
      <c r="H260" s="44">
        <v>0.04</v>
      </c>
      <c r="I260" s="45"/>
      <c r="J260" s="45">
        <v>9.39</v>
      </c>
      <c r="K260" s="44">
        <v>3.3</v>
      </c>
      <c r="L260" s="44">
        <v>21.28</v>
      </c>
      <c r="M260" s="44">
        <v>91.41</v>
      </c>
      <c r="N260" s="44">
        <v>14.77</v>
      </c>
      <c r="O260" s="44">
        <v>6.6</v>
      </c>
    </row>
    <row r="261" spans="1:16" ht="12.75">
      <c r="A261" s="2" t="s">
        <v>94</v>
      </c>
      <c r="B261" s="34" t="s">
        <v>131</v>
      </c>
      <c r="C261" s="19">
        <v>180</v>
      </c>
      <c r="D261" s="4">
        <v>6.4</v>
      </c>
      <c r="E261" s="4">
        <v>5.87</v>
      </c>
      <c r="F261" s="4">
        <v>42.71</v>
      </c>
      <c r="G261" s="26">
        <v>254</v>
      </c>
      <c r="H261" s="4">
        <v>0.1</v>
      </c>
      <c r="I261" s="1"/>
      <c r="J261" s="4">
        <v>0.06</v>
      </c>
      <c r="K261" s="4">
        <v>1.42</v>
      </c>
      <c r="L261" s="4">
        <v>22.32</v>
      </c>
      <c r="M261" s="4">
        <v>56.47</v>
      </c>
      <c r="N261" s="4">
        <v>10.41</v>
      </c>
      <c r="O261" s="4">
        <v>1.07</v>
      </c>
      <c r="P261" s="89"/>
    </row>
    <row r="262" spans="1:16" ht="12.75">
      <c r="A262" s="2" t="s">
        <v>20</v>
      </c>
      <c r="B262" s="20" t="s">
        <v>21</v>
      </c>
      <c r="C262" s="19">
        <v>200</v>
      </c>
      <c r="D262" s="4">
        <v>0.68</v>
      </c>
      <c r="E262" s="4">
        <v>0.28</v>
      </c>
      <c r="F262" s="4">
        <v>29.62</v>
      </c>
      <c r="G262" s="26">
        <v>136</v>
      </c>
      <c r="H262" s="4">
        <v>0.01</v>
      </c>
      <c r="I262" s="4">
        <v>200</v>
      </c>
      <c r="J262" s="4">
        <v>163.4</v>
      </c>
      <c r="K262" s="4">
        <v>0.76</v>
      </c>
      <c r="L262" s="4">
        <v>12.4</v>
      </c>
      <c r="M262" s="4">
        <v>3.4</v>
      </c>
      <c r="N262" s="4">
        <v>3.4</v>
      </c>
      <c r="O262" s="4">
        <v>0.66</v>
      </c>
      <c r="P262" s="89"/>
    </row>
    <row r="263" spans="1:15" ht="13.5" customHeight="1">
      <c r="A263" s="43" t="s">
        <v>171</v>
      </c>
      <c r="B263" s="69" t="s">
        <v>172</v>
      </c>
      <c r="C263" s="70">
        <v>50</v>
      </c>
      <c r="D263" s="44">
        <v>3.95</v>
      </c>
      <c r="E263" s="44">
        <v>0.5</v>
      </c>
      <c r="F263" s="44">
        <v>24.15</v>
      </c>
      <c r="G263" s="46">
        <v>118</v>
      </c>
      <c r="H263" s="47">
        <v>0.08</v>
      </c>
      <c r="I263" s="45"/>
      <c r="J263" s="45"/>
      <c r="K263" s="44">
        <v>0.65</v>
      </c>
      <c r="L263" s="44">
        <v>11.5</v>
      </c>
      <c r="M263" s="44">
        <v>43.5</v>
      </c>
      <c r="N263" s="44">
        <v>16.5</v>
      </c>
      <c r="O263" s="44">
        <v>1</v>
      </c>
    </row>
    <row r="264" spans="1:15" ht="12.75">
      <c r="A264" s="43" t="s">
        <v>171</v>
      </c>
      <c r="B264" s="69" t="s">
        <v>194</v>
      </c>
      <c r="C264" s="70">
        <v>25</v>
      </c>
      <c r="D264" s="44">
        <v>1.65</v>
      </c>
      <c r="E264" s="44">
        <v>0.3</v>
      </c>
      <c r="F264" s="44">
        <v>8.35</v>
      </c>
      <c r="G264" s="56">
        <v>44</v>
      </c>
      <c r="H264" s="44">
        <v>0.05</v>
      </c>
      <c r="I264" s="45"/>
      <c r="J264" s="45"/>
      <c r="K264" s="44">
        <v>0.35</v>
      </c>
      <c r="L264" s="44">
        <v>8.75</v>
      </c>
      <c r="M264" s="44">
        <v>39.5</v>
      </c>
      <c r="N264" s="44">
        <v>11.75</v>
      </c>
      <c r="O264" s="44">
        <v>0.98</v>
      </c>
    </row>
    <row r="265" spans="1:16" ht="12.75">
      <c r="A265" s="54"/>
      <c r="B265" s="49" t="s">
        <v>22</v>
      </c>
      <c r="C265" s="50"/>
      <c r="D265" s="51">
        <f>SUM(D258:D264)</f>
        <v>33.2</v>
      </c>
      <c r="E265" s="51">
        <f>SUM(E258:E264)</f>
        <v>31.400000000000002</v>
      </c>
      <c r="F265" s="51">
        <f>SUM(F258:F264)</f>
        <v>165.09</v>
      </c>
      <c r="G265" s="52">
        <f>SUM(G258:G264)</f>
        <v>1100</v>
      </c>
      <c r="H265" s="51">
        <f aca="true" t="shared" si="27" ref="H265:O265">SUM(H258:H264)</f>
        <v>0.62</v>
      </c>
      <c r="I265" s="51">
        <f t="shared" si="27"/>
        <v>219.45</v>
      </c>
      <c r="J265" s="51">
        <f t="shared" si="27"/>
        <v>177.27</v>
      </c>
      <c r="K265" s="51">
        <f t="shared" si="27"/>
        <v>13.87</v>
      </c>
      <c r="L265" s="51">
        <f t="shared" si="27"/>
        <v>162.77</v>
      </c>
      <c r="M265" s="51">
        <f t="shared" si="27"/>
        <v>399.49</v>
      </c>
      <c r="N265" s="51">
        <f t="shared" si="27"/>
        <v>123.08</v>
      </c>
      <c r="O265" s="51">
        <f t="shared" si="27"/>
        <v>13.760000000000002</v>
      </c>
      <c r="P265" s="74">
        <f>G265/2720</f>
        <v>0.40441176470588236</v>
      </c>
    </row>
    <row r="266" spans="1:16" ht="12.75">
      <c r="A266" s="30"/>
      <c r="B266" s="14"/>
      <c r="C266" s="14"/>
      <c r="D266" s="13"/>
      <c r="E266" s="13"/>
      <c r="F266" s="13"/>
      <c r="G266" s="22"/>
      <c r="H266" s="13"/>
      <c r="I266" s="13"/>
      <c r="J266" s="13"/>
      <c r="K266" s="13"/>
      <c r="L266" s="13"/>
      <c r="M266" s="13"/>
      <c r="N266" s="13"/>
      <c r="O266" s="13"/>
      <c r="P266" s="74"/>
    </row>
    <row r="267" spans="1:16" ht="15">
      <c r="A267" s="105" t="s">
        <v>66</v>
      </c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88"/>
    </row>
    <row r="268" spans="1:16" ht="15">
      <c r="A268" s="100" t="s">
        <v>55</v>
      </c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88"/>
    </row>
    <row r="269" spans="1:15" ht="13.5" customHeight="1">
      <c r="A269" s="101" t="s">
        <v>1</v>
      </c>
      <c r="B269" s="103" t="s">
        <v>6</v>
      </c>
      <c r="C269" s="108" t="s">
        <v>7</v>
      </c>
      <c r="D269" s="98" t="s">
        <v>4</v>
      </c>
      <c r="E269" s="98"/>
      <c r="F269" s="98"/>
      <c r="G269" s="102" t="s">
        <v>5</v>
      </c>
      <c r="H269" s="98" t="s">
        <v>2</v>
      </c>
      <c r="I269" s="98"/>
      <c r="J269" s="98"/>
      <c r="K269" s="98"/>
      <c r="L269" s="98" t="s">
        <v>3</v>
      </c>
      <c r="M269" s="98"/>
      <c r="N269" s="98"/>
      <c r="O269" s="98"/>
    </row>
    <row r="270" spans="1:15" ht="11.25" customHeight="1">
      <c r="A270" s="101"/>
      <c r="B270" s="103"/>
      <c r="C270" s="108"/>
      <c r="D270" s="42" t="s">
        <v>16</v>
      </c>
      <c r="E270" s="42" t="s">
        <v>17</v>
      </c>
      <c r="F270" s="42" t="s">
        <v>18</v>
      </c>
      <c r="G270" s="102"/>
      <c r="H270" s="42" t="s">
        <v>8</v>
      </c>
      <c r="I270" s="42" t="s">
        <v>9</v>
      </c>
      <c r="J270" s="42" t="s">
        <v>10</v>
      </c>
      <c r="K270" s="42" t="s">
        <v>11</v>
      </c>
      <c r="L270" s="42" t="s">
        <v>12</v>
      </c>
      <c r="M270" s="42" t="s">
        <v>13</v>
      </c>
      <c r="N270" s="42" t="s">
        <v>14</v>
      </c>
      <c r="O270" s="42" t="s">
        <v>15</v>
      </c>
    </row>
    <row r="271" spans="1:15" ht="12.75">
      <c r="A271" s="43" t="s">
        <v>104</v>
      </c>
      <c r="B271" s="73" t="s">
        <v>47</v>
      </c>
      <c r="C271" s="70">
        <v>100</v>
      </c>
      <c r="D271" s="44">
        <v>0.4</v>
      </c>
      <c r="E271" s="44">
        <v>0.4</v>
      </c>
      <c r="F271" s="44">
        <v>9.8</v>
      </c>
      <c r="G271" s="56">
        <v>47</v>
      </c>
      <c r="H271" s="44">
        <v>0.03</v>
      </c>
      <c r="I271" s="44">
        <v>10</v>
      </c>
      <c r="J271" s="45"/>
      <c r="K271" s="44">
        <v>0.2</v>
      </c>
      <c r="L271" s="44">
        <v>16</v>
      </c>
      <c r="M271" s="44">
        <v>11</v>
      </c>
      <c r="N271" s="44">
        <v>9</v>
      </c>
      <c r="O271" s="44">
        <v>2.2</v>
      </c>
    </row>
    <row r="272" spans="1:16" ht="13.5" customHeight="1">
      <c r="A272" s="2" t="s">
        <v>80</v>
      </c>
      <c r="B272" s="20" t="s">
        <v>108</v>
      </c>
      <c r="C272" s="19">
        <v>10</v>
      </c>
      <c r="D272" s="4">
        <v>2.3</v>
      </c>
      <c r="E272" s="4">
        <v>2.9</v>
      </c>
      <c r="F272" s="1"/>
      <c r="G272" s="5">
        <v>38</v>
      </c>
      <c r="H272" s="24"/>
      <c r="I272" s="4">
        <v>0.16</v>
      </c>
      <c r="J272" s="4">
        <v>0.04</v>
      </c>
      <c r="K272" s="4">
        <v>0.04</v>
      </c>
      <c r="L272" s="4">
        <v>100</v>
      </c>
      <c r="M272" s="4">
        <v>54</v>
      </c>
      <c r="N272" s="4">
        <v>5</v>
      </c>
      <c r="O272" s="4">
        <v>0.11</v>
      </c>
      <c r="P272" s="89"/>
    </row>
    <row r="273" spans="1:15" ht="13.5" customHeight="1">
      <c r="A273" s="43" t="s">
        <v>26</v>
      </c>
      <c r="B273" s="69" t="s">
        <v>121</v>
      </c>
      <c r="C273" s="71" t="s">
        <v>54</v>
      </c>
      <c r="D273" s="44">
        <v>4.54</v>
      </c>
      <c r="E273" s="44">
        <v>10.98</v>
      </c>
      <c r="F273" s="44">
        <v>32.52</v>
      </c>
      <c r="G273" s="46">
        <v>248</v>
      </c>
      <c r="H273" s="47">
        <v>0.06</v>
      </c>
      <c r="I273" s="44">
        <v>0.98</v>
      </c>
      <c r="J273" s="44">
        <v>16.6</v>
      </c>
      <c r="K273" s="44">
        <v>0.37</v>
      </c>
      <c r="L273" s="44">
        <v>99.45</v>
      </c>
      <c r="M273" s="44">
        <v>120.03</v>
      </c>
      <c r="N273" s="44">
        <v>27.37</v>
      </c>
      <c r="O273" s="44">
        <v>0.48</v>
      </c>
    </row>
    <row r="274" spans="1:16" ht="13.5" customHeight="1">
      <c r="A274" s="2" t="s">
        <v>44</v>
      </c>
      <c r="B274" s="20" t="s">
        <v>45</v>
      </c>
      <c r="C274" s="19">
        <v>200</v>
      </c>
      <c r="D274" s="4">
        <v>3.87</v>
      </c>
      <c r="E274" s="4">
        <v>3.9</v>
      </c>
      <c r="F274" s="4">
        <v>25.78</v>
      </c>
      <c r="G274" s="5">
        <v>151</v>
      </c>
      <c r="H274" s="25">
        <v>0.04</v>
      </c>
      <c r="I274" s="4">
        <v>1.3</v>
      </c>
      <c r="J274" s="4">
        <v>22</v>
      </c>
      <c r="K274" s="1"/>
      <c r="L274" s="4">
        <v>122.6</v>
      </c>
      <c r="M274" s="4">
        <v>116.2</v>
      </c>
      <c r="N274" s="4">
        <v>21.64</v>
      </c>
      <c r="O274" s="4">
        <v>0.75</v>
      </c>
      <c r="P274" s="89"/>
    </row>
    <row r="275" spans="1:15" ht="13.5" customHeight="1">
      <c r="A275" s="43" t="s">
        <v>171</v>
      </c>
      <c r="B275" s="69" t="s">
        <v>172</v>
      </c>
      <c r="C275" s="70">
        <v>50</v>
      </c>
      <c r="D275" s="44">
        <v>3.95</v>
      </c>
      <c r="E275" s="44">
        <v>0.5</v>
      </c>
      <c r="F275" s="44">
        <v>24.15</v>
      </c>
      <c r="G275" s="46">
        <v>118</v>
      </c>
      <c r="H275" s="47">
        <v>0.08</v>
      </c>
      <c r="I275" s="45"/>
      <c r="J275" s="45"/>
      <c r="K275" s="44">
        <v>0.65</v>
      </c>
      <c r="L275" s="44">
        <v>11.5</v>
      </c>
      <c r="M275" s="44">
        <v>43.5</v>
      </c>
      <c r="N275" s="44">
        <v>16.5</v>
      </c>
      <c r="O275" s="44">
        <v>1</v>
      </c>
    </row>
    <row r="276" spans="1:16" ht="13.5" customHeight="1">
      <c r="A276" s="48"/>
      <c r="B276" s="49" t="s">
        <v>22</v>
      </c>
      <c r="C276" s="55"/>
      <c r="D276" s="51">
        <f>SUM(D271:D275)</f>
        <v>15.059999999999999</v>
      </c>
      <c r="E276" s="51">
        <f aca="true" t="shared" si="28" ref="E276:O276">SUM(E271:E275)</f>
        <v>18.68</v>
      </c>
      <c r="F276" s="51">
        <f t="shared" si="28"/>
        <v>92.25</v>
      </c>
      <c r="G276" s="52">
        <f t="shared" si="28"/>
        <v>602</v>
      </c>
      <c r="H276" s="51">
        <f t="shared" si="28"/>
        <v>0.21000000000000002</v>
      </c>
      <c r="I276" s="51">
        <f t="shared" si="28"/>
        <v>12.440000000000001</v>
      </c>
      <c r="J276" s="51">
        <f t="shared" si="28"/>
        <v>38.64</v>
      </c>
      <c r="K276" s="51">
        <f t="shared" si="28"/>
        <v>1.26</v>
      </c>
      <c r="L276" s="51">
        <f t="shared" si="28"/>
        <v>349.54999999999995</v>
      </c>
      <c r="M276" s="51">
        <f t="shared" si="28"/>
        <v>344.73</v>
      </c>
      <c r="N276" s="51">
        <f t="shared" si="28"/>
        <v>79.51</v>
      </c>
      <c r="O276" s="51">
        <f t="shared" si="28"/>
        <v>4.54</v>
      </c>
      <c r="P276" s="74">
        <f>G276/2350</f>
        <v>0.2561702127659575</v>
      </c>
    </row>
    <row r="277" spans="1:16" ht="13.5" customHeight="1">
      <c r="A277" s="100" t="s">
        <v>56</v>
      </c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88"/>
    </row>
    <row r="278" spans="1:15" ht="12.75">
      <c r="A278" s="43" t="s">
        <v>104</v>
      </c>
      <c r="B278" s="73" t="s">
        <v>47</v>
      </c>
      <c r="C278" s="70">
        <v>100</v>
      </c>
      <c r="D278" s="44">
        <v>0.4</v>
      </c>
      <c r="E278" s="44">
        <v>0.4</v>
      </c>
      <c r="F278" s="44">
        <v>9.8</v>
      </c>
      <c r="G278" s="56">
        <v>47</v>
      </c>
      <c r="H278" s="44">
        <v>0.03</v>
      </c>
      <c r="I278" s="44">
        <v>10</v>
      </c>
      <c r="J278" s="45"/>
      <c r="K278" s="44">
        <v>0.2</v>
      </c>
      <c r="L278" s="44">
        <v>16</v>
      </c>
      <c r="M278" s="44">
        <v>11</v>
      </c>
      <c r="N278" s="44">
        <v>9</v>
      </c>
      <c r="O278" s="44">
        <v>2.2</v>
      </c>
    </row>
    <row r="279" spans="1:16" ht="13.5" customHeight="1">
      <c r="A279" s="2" t="s">
        <v>80</v>
      </c>
      <c r="B279" s="20" t="s">
        <v>108</v>
      </c>
      <c r="C279" s="19">
        <v>10</v>
      </c>
      <c r="D279" s="4">
        <v>2.3</v>
      </c>
      <c r="E279" s="4">
        <v>2.9</v>
      </c>
      <c r="F279" s="1"/>
      <c r="G279" s="5">
        <v>38</v>
      </c>
      <c r="H279" s="24"/>
      <c r="I279" s="4">
        <v>0.16</v>
      </c>
      <c r="J279" s="4">
        <v>0.04</v>
      </c>
      <c r="K279" s="4">
        <v>0.04</v>
      </c>
      <c r="L279" s="4">
        <v>100</v>
      </c>
      <c r="M279" s="4">
        <v>54</v>
      </c>
      <c r="N279" s="4">
        <v>5</v>
      </c>
      <c r="O279" s="4">
        <v>0.11</v>
      </c>
      <c r="P279" s="89"/>
    </row>
    <row r="280" spans="1:15" ht="12.75">
      <c r="A280" s="43" t="s">
        <v>26</v>
      </c>
      <c r="B280" s="69" t="s">
        <v>121</v>
      </c>
      <c r="C280" s="71" t="s">
        <v>43</v>
      </c>
      <c r="D280" s="44">
        <v>6.03</v>
      </c>
      <c r="E280" s="44">
        <v>11.89</v>
      </c>
      <c r="F280" s="44">
        <v>43.33</v>
      </c>
      <c r="G280" s="56">
        <v>305</v>
      </c>
      <c r="H280" s="44">
        <v>0.08</v>
      </c>
      <c r="I280" s="44">
        <v>1.3</v>
      </c>
      <c r="J280" s="44">
        <v>22.1</v>
      </c>
      <c r="K280" s="44">
        <v>0.42</v>
      </c>
      <c r="L280" s="44">
        <v>132.2</v>
      </c>
      <c r="M280" s="44">
        <v>159.4</v>
      </c>
      <c r="N280" s="44">
        <v>36.48</v>
      </c>
      <c r="O280" s="44">
        <v>0.64</v>
      </c>
    </row>
    <row r="281" spans="1:16" ht="13.5" customHeight="1">
      <c r="A281" s="2" t="s">
        <v>44</v>
      </c>
      <c r="B281" s="20" t="s">
        <v>45</v>
      </c>
      <c r="C281" s="19">
        <v>200</v>
      </c>
      <c r="D281" s="4">
        <v>3.87</v>
      </c>
      <c r="E281" s="4">
        <v>3.9</v>
      </c>
      <c r="F281" s="4">
        <v>25.78</v>
      </c>
      <c r="G281" s="5">
        <v>151</v>
      </c>
      <c r="H281" s="25">
        <v>0.04</v>
      </c>
      <c r="I281" s="4">
        <v>1.3</v>
      </c>
      <c r="J281" s="4">
        <v>22</v>
      </c>
      <c r="K281" s="1"/>
      <c r="L281" s="4">
        <v>122.6</v>
      </c>
      <c r="M281" s="4">
        <v>116.2</v>
      </c>
      <c r="N281" s="4">
        <v>21.64</v>
      </c>
      <c r="O281" s="4">
        <v>0.75</v>
      </c>
      <c r="P281" s="89"/>
    </row>
    <row r="282" spans="1:15" ht="13.5" customHeight="1">
      <c r="A282" s="43" t="s">
        <v>171</v>
      </c>
      <c r="B282" s="69" t="s">
        <v>172</v>
      </c>
      <c r="C282" s="70">
        <v>50</v>
      </c>
      <c r="D282" s="44">
        <v>3.95</v>
      </c>
      <c r="E282" s="44">
        <v>0.5</v>
      </c>
      <c r="F282" s="44">
        <v>24.15</v>
      </c>
      <c r="G282" s="46">
        <v>118</v>
      </c>
      <c r="H282" s="47">
        <v>0.08</v>
      </c>
      <c r="I282" s="45"/>
      <c r="J282" s="45"/>
      <c r="K282" s="44">
        <v>0.65</v>
      </c>
      <c r="L282" s="44">
        <v>11.5</v>
      </c>
      <c r="M282" s="44">
        <v>43.5</v>
      </c>
      <c r="N282" s="44">
        <v>16.5</v>
      </c>
      <c r="O282" s="44">
        <v>1</v>
      </c>
    </row>
    <row r="283" spans="1:16" ht="12.75">
      <c r="A283" s="53"/>
      <c r="B283" s="49" t="s">
        <v>22</v>
      </c>
      <c r="C283" s="55"/>
      <c r="D283" s="51">
        <f>SUM(D278:D282)</f>
        <v>16.55</v>
      </c>
      <c r="E283" s="51">
        <f aca="true" t="shared" si="29" ref="E283:O283">SUM(E278:E282)</f>
        <v>19.59</v>
      </c>
      <c r="F283" s="51">
        <f t="shared" si="29"/>
        <v>103.06</v>
      </c>
      <c r="G283" s="52">
        <f t="shared" si="29"/>
        <v>659</v>
      </c>
      <c r="H283" s="51">
        <f t="shared" si="29"/>
        <v>0.22999999999999998</v>
      </c>
      <c r="I283" s="51">
        <f t="shared" si="29"/>
        <v>12.760000000000002</v>
      </c>
      <c r="J283" s="51">
        <f t="shared" si="29"/>
        <v>44.14</v>
      </c>
      <c r="K283" s="51">
        <f t="shared" si="29"/>
        <v>1.31</v>
      </c>
      <c r="L283" s="51">
        <f t="shared" si="29"/>
        <v>382.29999999999995</v>
      </c>
      <c r="M283" s="51">
        <f t="shared" si="29"/>
        <v>384.1</v>
      </c>
      <c r="N283" s="51">
        <f t="shared" si="29"/>
        <v>88.62</v>
      </c>
      <c r="O283" s="51">
        <f t="shared" si="29"/>
        <v>4.7</v>
      </c>
      <c r="P283" s="74">
        <f>G283/2720</f>
        <v>0.24227941176470588</v>
      </c>
    </row>
    <row r="284" spans="1:15" ht="15">
      <c r="A284" s="100" t="s">
        <v>57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</row>
    <row r="285" spans="1:15" ht="13.5" customHeight="1">
      <c r="A285" s="101" t="s">
        <v>1</v>
      </c>
      <c r="B285" s="103" t="s">
        <v>6</v>
      </c>
      <c r="C285" s="108" t="s">
        <v>7</v>
      </c>
      <c r="D285" s="98" t="s">
        <v>4</v>
      </c>
      <c r="E285" s="98"/>
      <c r="F285" s="98"/>
      <c r="G285" s="102" t="s">
        <v>5</v>
      </c>
      <c r="H285" s="98" t="s">
        <v>2</v>
      </c>
      <c r="I285" s="98"/>
      <c r="J285" s="98"/>
      <c r="K285" s="98"/>
      <c r="L285" s="98" t="s">
        <v>3</v>
      </c>
      <c r="M285" s="98"/>
      <c r="N285" s="98"/>
      <c r="O285" s="98"/>
    </row>
    <row r="286" spans="1:15" ht="11.25" customHeight="1">
      <c r="A286" s="101"/>
      <c r="B286" s="103"/>
      <c r="C286" s="108"/>
      <c r="D286" s="42" t="s">
        <v>16</v>
      </c>
      <c r="E286" s="42" t="s">
        <v>17</v>
      </c>
      <c r="F286" s="42" t="s">
        <v>18</v>
      </c>
      <c r="G286" s="102"/>
      <c r="H286" s="42" t="s">
        <v>8</v>
      </c>
      <c r="I286" s="42" t="s">
        <v>9</v>
      </c>
      <c r="J286" s="42" t="s">
        <v>10</v>
      </c>
      <c r="K286" s="42" t="s">
        <v>11</v>
      </c>
      <c r="L286" s="42" t="s">
        <v>12</v>
      </c>
      <c r="M286" s="42" t="s">
        <v>13</v>
      </c>
      <c r="N286" s="42" t="s">
        <v>14</v>
      </c>
      <c r="O286" s="42" t="s">
        <v>15</v>
      </c>
    </row>
    <row r="287" spans="1:15" ht="13.5" customHeight="1">
      <c r="A287" s="43" t="s">
        <v>86</v>
      </c>
      <c r="B287" s="73" t="s">
        <v>109</v>
      </c>
      <c r="C287" s="70">
        <v>60</v>
      </c>
      <c r="D287" s="44">
        <v>1.54</v>
      </c>
      <c r="E287" s="44">
        <v>4.84</v>
      </c>
      <c r="F287" s="44">
        <v>8.13</v>
      </c>
      <c r="G287" s="46">
        <v>83</v>
      </c>
      <c r="H287" s="47">
        <v>0.06</v>
      </c>
      <c r="I287" s="44">
        <v>10.89</v>
      </c>
      <c r="J287" s="44">
        <v>4.39</v>
      </c>
      <c r="K287" s="44">
        <v>2.33</v>
      </c>
      <c r="L287" s="44">
        <v>29.89</v>
      </c>
      <c r="M287" s="44">
        <v>42.58</v>
      </c>
      <c r="N287" s="44">
        <v>27.03</v>
      </c>
      <c r="O287" s="44">
        <v>0.79</v>
      </c>
    </row>
    <row r="288" spans="1:15" ht="13.5" customHeight="1">
      <c r="A288" s="43" t="s">
        <v>101</v>
      </c>
      <c r="B288" s="69" t="s">
        <v>146</v>
      </c>
      <c r="C288" s="71" t="s">
        <v>49</v>
      </c>
      <c r="D288" s="44">
        <v>1.71</v>
      </c>
      <c r="E288" s="44">
        <v>5.62</v>
      </c>
      <c r="F288" s="44">
        <v>10.84</v>
      </c>
      <c r="G288" s="46">
        <v>94</v>
      </c>
      <c r="H288" s="47">
        <v>0.05</v>
      </c>
      <c r="I288" s="44">
        <v>17.54</v>
      </c>
      <c r="J288" s="44">
        <v>0.87</v>
      </c>
      <c r="K288" s="44">
        <v>2.16</v>
      </c>
      <c r="L288" s="44">
        <v>39.06</v>
      </c>
      <c r="M288" s="44">
        <v>45.35</v>
      </c>
      <c r="N288" s="44">
        <v>21.14</v>
      </c>
      <c r="O288" s="44">
        <v>1.01</v>
      </c>
    </row>
    <row r="289" spans="1:15" ht="13.5" customHeight="1">
      <c r="A289" s="43" t="s">
        <v>52</v>
      </c>
      <c r="B289" s="73" t="s">
        <v>140</v>
      </c>
      <c r="C289" s="71" t="s">
        <v>77</v>
      </c>
      <c r="D289" s="44">
        <v>16.48</v>
      </c>
      <c r="E289" s="44">
        <v>6.2</v>
      </c>
      <c r="F289" s="44">
        <v>5.58</v>
      </c>
      <c r="G289" s="46">
        <v>145</v>
      </c>
      <c r="H289" s="47">
        <v>0.14</v>
      </c>
      <c r="I289" s="44">
        <v>6.26</v>
      </c>
      <c r="J289" s="44">
        <v>11.66</v>
      </c>
      <c r="K289" s="44">
        <v>2.73</v>
      </c>
      <c r="L289" s="44">
        <v>55.45</v>
      </c>
      <c r="M289" s="44">
        <v>258.4</v>
      </c>
      <c r="N289" s="44">
        <v>67.3</v>
      </c>
      <c r="O289" s="44">
        <v>1.23</v>
      </c>
    </row>
    <row r="290" spans="1:15" ht="13.5" customHeight="1">
      <c r="A290" s="43" t="s">
        <v>24</v>
      </c>
      <c r="B290" s="69" t="s">
        <v>128</v>
      </c>
      <c r="C290" s="70">
        <v>150</v>
      </c>
      <c r="D290" s="44">
        <v>3.24</v>
      </c>
      <c r="E290" s="44">
        <v>5.56</v>
      </c>
      <c r="F290" s="44">
        <v>22</v>
      </c>
      <c r="G290" s="46">
        <v>152</v>
      </c>
      <c r="H290" s="47">
        <v>0.16</v>
      </c>
      <c r="I290" s="44">
        <v>25.94</v>
      </c>
      <c r="J290" s="44">
        <v>5.03</v>
      </c>
      <c r="K290" s="44">
        <v>0.24</v>
      </c>
      <c r="L290" s="44">
        <v>45.98</v>
      </c>
      <c r="M290" s="44">
        <v>96.76</v>
      </c>
      <c r="N290" s="44">
        <v>33</v>
      </c>
      <c r="O290" s="44">
        <v>1.23</v>
      </c>
    </row>
    <row r="291" spans="1:16" ht="14.25" customHeight="1">
      <c r="A291" s="2" t="s">
        <v>81</v>
      </c>
      <c r="B291" s="20" t="s">
        <v>32</v>
      </c>
      <c r="C291" s="19">
        <v>200</v>
      </c>
      <c r="D291" s="4">
        <v>0.44</v>
      </c>
      <c r="E291" s="1"/>
      <c r="F291" s="4">
        <v>28.88</v>
      </c>
      <c r="G291" s="26">
        <v>119</v>
      </c>
      <c r="H291" s="1"/>
      <c r="I291" s="4">
        <v>0.47</v>
      </c>
      <c r="J291" s="1"/>
      <c r="K291" s="1"/>
      <c r="L291" s="4">
        <v>44.8</v>
      </c>
      <c r="M291" s="4">
        <v>15.4</v>
      </c>
      <c r="N291" s="4">
        <v>6</v>
      </c>
      <c r="O291" s="4">
        <v>1.26</v>
      </c>
      <c r="P291" s="89"/>
    </row>
    <row r="292" spans="1:15" ht="13.5" customHeight="1">
      <c r="A292" s="43" t="s">
        <v>171</v>
      </c>
      <c r="B292" s="73" t="s">
        <v>172</v>
      </c>
      <c r="C292" s="70">
        <v>50</v>
      </c>
      <c r="D292" s="44">
        <v>3.95</v>
      </c>
      <c r="E292" s="44">
        <v>0.5</v>
      </c>
      <c r="F292" s="44">
        <v>24.15</v>
      </c>
      <c r="G292" s="46">
        <v>118</v>
      </c>
      <c r="H292" s="47">
        <v>0.08</v>
      </c>
      <c r="I292" s="45"/>
      <c r="J292" s="45"/>
      <c r="K292" s="44">
        <v>0.65</v>
      </c>
      <c r="L292" s="44">
        <v>11.5</v>
      </c>
      <c r="M292" s="44">
        <v>43.5</v>
      </c>
      <c r="N292" s="44">
        <v>16.5</v>
      </c>
      <c r="O292" s="44">
        <v>1</v>
      </c>
    </row>
    <row r="293" spans="1:16" ht="13.5" customHeight="1">
      <c r="A293" s="43" t="s">
        <v>171</v>
      </c>
      <c r="B293" s="69" t="s">
        <v>193</v>
      </c>
      <c r="C293" s="70">
        <v>25</v>
      </c>
      <c r="D293" s="44">
        <v>1.65</v>
      </c>
      <c r="E293" s="44">
        <v>0.3</v>
      </c>
      <c r="F293" s="44">
        <v>8.35</v>
      </c>
      <c r="G293" s="46">
        <v>44</v>
      </c>
      <c r="H293" s="47">
        <v>0.05</v>
      </c>
      <c r="I293" s="45"/>
      <c r="J293" s="45"/>
      <c r="K293" s="44">
        <v>0.35</v>
      </c>
      <c r="L293" s="44">
        <v>8.75</v>
      </c>
      <c r="M293" s="44">
        <v>39.5</v>
      </c>
      <c r="N293" s="44">
        <v>11.75</v>
      </c>
      <c r="O293" s="44">
        <v>0.98</v>
      </c>
      <c r="P293" s="74"/>
    </row>
    <row r="294" spans="1:16" ht="13.5" customHeight="1">
      <c r="A294" s="54"/>
      <c r="B294" s="49" t="s">
        <v>22</v>
      </c>
      <c r="C294" s="50"/>
      <c r="D294" s="47">
        <f>SUM(D287:D293)</f>
        <v>29.009999999999998</v>
      </c>
      <c r="E294" s="47">
        <f>SUM(E287:E293)</f>
        <v>23.02</v>
      </c>
      <c r="F294" s="47">
        <f>SUM(F287:F293)</f>
        <v>107.92999999999998</v>
      </c>
      <c r="G294" s="56">
        <f>SUM(G287:G293)</f>
        <v>755</v>
      </c>
      <c r="H294" s="47">
        <f aca="true" t="shared" si="30" ref="H294:O294">SUM(H287:H293)</f>
        <v>0.54</v>
      </c>
      <c r="I294" s="47">
        <f t="shared" si="30"/>
        <v>61.099999999999994</v>
      </c>
      <c r="J294" s="47">
        <f t="shared" si="30"/>
        <v>21.950000000000003</v>
      </c>
      <c r="K294" s="47">
        <f t="shared" si="30"/>
        <v>8.46</v>
      </c>
      <c r="L294" s="47">
        <f t="shared" si="30"/>
        <v>235.43</v>
      </c>
      <c r="M294" s="67">
        <f t="shared" si="30"/>
        <v>541.49</v>
      </c>
      <c r="N294" s="47">
        <f t="shared" si="30"/>
        <v>182.72</v>
      </c>
      <c r="O294" s="47">
        <f t="shared" si="30"/>
        <v>7.5</v>
      </c>
      <c r="P294" s="74">
        <f>G294/2350</f>
        <v>0.32127659574468087</v>
      </c>
    </row>
    <row r="295" spans="1:16" ht="16.5" customHeight="1">
      <c r="A295" s="100" t="s">
        <v>58</v>
      </c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74"/>
    </row>
    <row r="296" spans="1:15" ht="12.75">
      <c r="A296" s="43" t="s">
        <v>86</v>
      </c>
      <c r="B296" s="73" t="s">
        <v>109</v>
      </c>
      <c r="C296" s="70">
        <v>100</v>
      </c>
      <c r="D296" s="44">
        <v>2.57</v>
      </c>
      <c r="E296" s="44">
        <v>8.07</v>
      </c>
      <c r="F296" s="44">
        <v>13.56</v>
      </c>
      <c r="G296" s="46">
        <v>139</v>
      </c>
      <c r="H296" s="44">
        <v>0.1</v>
      </c>
      <c r="I296" s="44">
        <v>18.15</v>
      </c>
      <c r="J296" s="44">
        <v>7.31</v>
      </c>
      <c r="K296" s="44">
        <v>3.88</v>
      </c>
      <c r="L296" s="44">
        <v>49.79</v>
      </c>
      <c r="M296" s="44">
        <v>70.96</v>
      </c>
      <c r="N296" s="44">
        <v>45.04</v>
      </c>
      <c r="O296" s="44">
        <v>1.32</v>
      </c>
    </row>
    <row r="297" spans="1:15" ht="12.75">
      <c r="A297" s="43" t="s">
        <v>101</v>
      </c>
      <c r="B297" s="69" t="s">
        <v>132</v>
      </c>
      <c r="C297" s="71" t="s">
        <v>73</v>
      </c>
      <c r="D297" s="44">
        <v>2.11</v>
      </c>
      <c r="E297" s="44">
        <v>6.65</v>
      </c>
      <c r="F297" s="44">
        <v>13.51</v>
      </c>
      <c r="G297" s="56">
        <v>116</v>
      </c>
      <c r="H297" s="44">
        <v>0.06</v>
      </c>
      <c r="I297" s="44">
        <v>21.92</v>
      </c>
      <c r="J297" s="44">
        <v>1.08</v>
      </c>
      <c r="K297" s="44">
        <v>2.69</v>
      </c>
      <c r="L297" s="44">
        <v>47.76</v>
      </c>
      <c r="M297" s="44">
        <v>55.95</v>
      </c>
      <c r="N297" s="44">
        <v>26.34</v>
      </c>
      <c r="O297" s="44">
        <v>1.26</v>
      </c>
    </row>
    <row r="298" spans="1:15" ht="12.75">
      <c r="A298" s="43" t="s">
        <v>52</v>
      </c>
      <c r="B298" s="73" t="s">
        <v>140</v>
      </c>
      <c r="C298" s="71" t="s">
        <v>79</v>
      </c>
      <c r="D298" s="44">
        <v>20.39</v>
      </c>
      <c r="E298" s="44">
        <v>6.42</v>
      </c>
      <c r="F298" s="44">
        <v>5.58</v>
      </c>
      <c r="G298" s="56">
        <v>162</v>
      </c>
      <c r="H298" s="44">
        <v>0.17</v>
      </c>
      <c r="I298" s="44">
        <v>6.88</v>
      </c>
      <c r="J298" s="44">
        <v>14.12</v>
      </c>
      <c r="K298" s="44">
        <v>2.8</v>
      </c>
      <c r="L298" s="44">
        <v>65.29</v>
      </c>
      <c r="M298" s="44">
        <v>317.44</v>
      </c>
      <c r="N298" s="44">
        <v>80.83</v>
      </c>
      <c r="O298" s="44">
        <v>1.43</v>
      </c>
    </row>
    <row r="299" spans="1:15" ht="14.25" customHeight="1">
      <c r="A299" s="43" t="s">
        <v>24</v>
      </c>
      <c r="B299" s="69" t="s">
        <v>128</v>
      </c>
      <c r="C299" s="70">
        <v>180</v>
      </c>
      <c r="D299" s="44">
        <v>3.89</v>
      </c>
      <c r="E299" s="44">
        <v>6.68</v>
      </c>
      <c r="F299" s="44">
        <v>26.41</v>
      </c>
      <c r="G299" s="56">
        <v>182</v>
      </c>
      <c r="H299" s="44">
        <v>0.2</v>
      </c>
      <c r="I299" s="44">
        <v>31.13</v>
      </c>
      <c r="J299" s="44">
        <v>6.03</v>
      </c>
      <c r="K299" s="44">
        <v>0.29</v>
      </c>
      <c r="L299" s="44">
        <v>55.17</v>
      </c>
      <c r="M299" s="44">
        <v>116.11</v>
      </c>
      <c r="N299" s="44">
        <v>39.6</v>
      </c>
      <c r="O299" s="44">
        <v>1.48</v>
      </c>
    </row>
    <row r="300" spans="1:16" ht="14.25" customHeight="1">
      <c r="A300" s="2" t="s">
        <v>81</v>
      </c>
      <c r="B300" s="20" t="s">
        <v>32</v>
      </c>
      <c r="C300" s="19">
        <v>200</v>
      </c>
      <c r="D300" s="4">
        <v>0.44</v>
      </c>
      <c r="E300" s="1"/>
      <c r="F300" s="4">
        <v>28.88</v>
      </c>
      <c r="G300" s="26">
        <v>119</v>
      </c>
      <c r="H300" s="1"/>
      <c r="I300" s="4">
        <v>0.47</v>
      </c>
      <c r="J300" s="1"/>
      <c r="K300" s="1"/>
      <c r="L300" s="4">
        <v>44.8</v>
      </c>
      <c r="M300" s="4">
        <v>15.4</v>
      </c>
      <c r="N300" s="4">
        <v>6</v>
      </c>
      <c r="O300" s="4">
        <v>1.26</v>
      </c>
      <c r="P300" s="89"/>
    </row>
    <row r="301" spans="1:15" ht="13.5" customHeight="1">
      <c r="A301" s="43" t="s">
        <v>171</v>
      </c>
      <c r="B301" s="73" t="s">
        <v>172</v>
      </c>
      <c r="C301" s="70">
        <v>50</v>
      </c>
      <c r="D301" s="44">
        <v>3.95</v>
      </c>
      <c r="E301" s="44">
        <v>0.5</v>
      </c>
      <c r="F301" s="44">
        <v>24.15</v>
      </c>
      <c r="G301" s="46">
        <v>118</v>
      </c>
      <c r="H301" s="47">
        <v>0.08</v>
      </c>
      <c r="I301" s="45"/>
      <c r="J301" s="45"/>
      <c r="K301" s="44">
        <v>0.65</v>
      </c>
      <c r="L301" s="44">
        <v>11.5</v>
      </c>
      <c r="M301" s="44">
        <v>43.5</v>
      </c>
      <c r="N301" s="44">
        <v>16.5</v>
      </c>
      <c r="O301" s="44">
        <v>1</v>
      </c>
    </row>
    <row r="302" spans="1:16" ht="12.75">
      <c r="A302" s="43" t="s">
        <v>171</v>
      </c>
      <c r="B302" s="69" t="s">
        <v>193</v>
      </c>
      <c r="C302" s="70">
        <v>25</v>
      </c>
      <c r="D302" s="44">
        <v>1.65</v>
      </c>
      <c r="E302" s="44">
        <v>0.3</v>
      </c>
      <c r="F302" s="44">
        <v>8.35</v>
      </c>
      <c r="G302" s="56">
        <v>44</v>
      </c>
      <c r="H302" s="44">
        <v>0.05</v>
      </c>
      <c r="I302" s="45"/>
      <c r="J302" s="45"/>
      <c r="K302" s="44">
        <v>0.35</v>
      </c>
      <c r="L302" s="44">
        <v>8.75</v>
      </c>
      <c r="M302" s="44">
        <v>39.5</v>
      </c>
      <c r="N302" s="44">
        <v>11.75</v>
      </c>
      <c r="O302" s="44">
        <v>0.98</v>
      </c>
      <c r="P302" s="74"/>
    </row>
    <row r="303" spans="1:16" ht="12.75">
      <c r="A303" s="54"/>
      <c r="B303" s="68" t="s">
        <v>22</v>
      </c>
      <c r="C303" s="50"/>
      <c r="D303" s="51">
        <f>SUM(D296:D302)</f>
        <v>35</v>
      </c>
      <c r="E303" s="51">
        <f>SUM(E296:E302)</f>
        <v>28.62</v>
      </c>
      <c r="F303" s="51">
        <f>SUM(F296:F302)</f>
        <v>120.44</v>
      </c>
      <c r="G303" s="52">
        <f>SUM(G296:G302)</f>
        <v>880</v>
      </c>
      <c r="H303" s="51">
        <f aca="true" t="shared" si="31" ref="H303:O303">SUM(H296:H302)</f>
        <v>0.66</v>
      </c>
      <c r="I303" s="51">
        <f t="shared" si="31"/>
        <v>78.55</v>
      </c>
      <c r="J303" s="51">
        <f t="shared" si="31"/>
        <v>28.54</v>
      </c>
      <c r="K303" s="51">
        <f t="shared" si="31"/>
        <v>10.66</v>
      </c>
      <c r="L303" s="51">
        <f t="shared" si="31"/>
        <v>283.06</v>
      </c>
      <c r="M303" s="57">
        <f t="shared" si="31"/>
        <v>658.86</v>
      </c>
      <c r="N303" s="51">
        <f t="shared" si="31"/>
        <v>226.05999999999997</v>
      </c>
      <c r="O303" s="51">
        <f t="shared" si="31"/>
        <v>8.73</v>
      </c>
      <c r="P303" s="74">
        <f>G303/2720</f>
        <v>0.3235294117647059</v>
      </c>
    </row>
    <row r="304" spans="1:16" ht="12.75" customHeight="1">
      <c r="A304" s="28"/>
      <c r="B304" s="8"/>
      <c r="C304" s="12"/>
      <c r="D304" s="7"/>
      <c r="E304" s="7"/>
      <c r="F304" s="7"/>
      <c r="G304" s="16"/>
      <c r="H304" s="7"/>
      <c r="I304" s="7"/>
      <c r="J304" s="7"/>
      <c r="K304" s="7"/>
      <c r="L304" s="7"/>
      <c r="M304" s="7"/>
      <c r="N304" s="7"/>
      <c r="O304" s="7"/>
      <c r="P304" s="88"/>
    </row>
    <row r="305" spans="1:16" ht="15">
      <c r="A305" s="105" t="s">
        <v>67</v>
      </c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88"/>
    </row>
    <row r="306" spans="1:16" ht="15">
      <c r="A306" s="100" t="s">
        <v>55</v>
      </c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88"/>
    </row>
    <row r="307" spans="1:15" ht="13.5" customHeight="1">
      <c r="A307" s="101" t="s">
        <v>1</v>
      </c>
      <c r="B307" s="103" t="s">
        <v>6</v>
      </c>
      <c r="C307" s="108" t="s">
        <v>7</v>
      </c>
      <c r="D307" s="98" t="s">
        <v>4</v>
      </c>
      <c r="E307" s="98"/>
      <c r="F307" s="98"/>
      <c r="G307" s="102" t="s">
        <v>5</v>
      </c>
      <c r="H307" s="98" t="s">
        <v>2</v>
      </c>
      <c r="I307" s="98"/>
      <c r="J307" s="98"/>
      <c r="K307" s="98"/>
      <c r="L307" s="98" t="s">
        <v>3</v>
      </c>
      <c r="M307" s="98"/>
      <c r="N307" s="98"/>
      <c r="O307" s="98"/>
    </row>
    <row r="308" spans="1:15" ht="11.25" customHeight="1">
      <c r="A308" s="101"/>
      <c r="B308" s="103"/>
      <c r="C308" s="108"/>
      <c r="D308" s="42" t="s">
        <v>16</v>
      </c>
      <c r="E308" s="42" t="s">
        <v>17</v>
      </c>
      <c r="F308" s="42" t="s">
        <v>18</v>
      </c>
      <c r="G308" s="102"/>
      <c r="H308" s="42" t="s">
        <v>8</v>
      </c>
      <c r="I308" s="42" t="s">
        <v>9</v>
      </c>
      <c r="J308" s="42" t="s">
        <v>10</v>
      </c>
      <c r="K308" s="42" t="s">
        <v>11</v>
      </c>
      <c r="L308" s="42" t="s">
        <v>12</v>
      </c>
      <c r="M308" s="42" t="s">
        <v>13</v>
      </c>
      <c r="N308" s="42" t="s">
        <v>14</v>
      </c>
      <c r="O308" s="42" t="s">
        <v>15</v>
      </c>
    </row>
    <row r="309" spans="1:16" ht="12.75" customHeight="1">
      <c r="A309" s="2" t="s">
        <v>82</v>
      </c>
      <c r="B309" s="34" t="s">
        <v>100</v>
      </c>
      <c r="C309" s="19">
        <v>1</v>
      </c>
      <c r="D309" s="4">
        <v>6.35</v>
      </c>
      <c r="E309" s="4">
        <v>5.75</v>
      </c>
      <c r="F309" s="4">
        <v>0.35</v>
      </c>
      <c r="G309" s="26">
        <v>79</v>
      </c>
      <c r="H309" s="4">
        <v>0.04</v>
      </c>
      <c r="I309" s="1"/>
      <c r="J309" s="4">
        <v>0.13</v>
      </c>
      <c r="K309" s="1"/>
      <c r="L309" s="4">
        <v>31.18</v>
      </c>
      <c r="M309" s="4">
        <v>96.75</v>
      </c>
      <c r="N309" s="4">
        <v>6.22</v>
      </c>
      <c r="O309" s="4">
        <v>1.28</v>
      </c>
      <c r="P309" s="89"/>
    </row>
    <row r="310" spans="1:15" ht="13.5" customHeight="1">
      <c r="A310" s="43" t="s">
        <v>26</v>
      </c>
      <c r="B310" s="73" t="s">
        <v>125</v>
      </c>
      <c r="C310" s="71" t="s">
        <v>54</v>
      </c>
      <c r="D310" s="44">
        <v>6.54</v>
      </c>
      <c r="E310" s="44">
        <v>11.89</v>
      </c>
      <c r="F310" s="44">
        <v>33.03</v>
      </c>
      <c r="G310" s="46">
        <v>266</v>
      </c>
      <c r="H310" s="47">
        <v>0.19</v>
      </c>
      <c r="I310" s="44">
        <v>0.98</v>
      </c>
      <c r="J310" s="44">
        <v>16.6</v>
      </c>
      <c r="K310" s="44">
        <v>1.2</v>
      </c>
      <c r="L310" s="44">
        <v>106.94</v>
      </c>
      <c r="M310" s="44">
        <v>157.9</v>
      </c>
      <c r="N310" s="44">
        <v>42</v>
      </c>
      <c r="O310" s="44">
        <v>1.16</v>
      </c>
    </row>
    <row r="311" spans="1:16" ht="13.5" customHeight="1">
      <c r="A311" s="2" t="s">
        <v>46</v>
      </c>
      <c r="B311" s="20" t="s">
        <v>96</v>
      </c>
      <c r="C311" s="19">
        <v>200</v>
      </c>
      <c r="D311" s="4">
        <v>3.05</v>
      </c>
      <c r="E311" s="4">
        <v>2.4</v>
      </c>
      <c r="F311" s="4">
        <v>23.11</v>
      </c>
      <c r="G311" s="5">
        <v>119</v>
      </c>
      <c r="H311" s="25">
        <v>0.02</v>
      </c>
      <c r="I311" s="4">
        <v>0.65</v>
      </c>
      <c r="J311" s="4">
        <v>11</v>
      </c>
      <c r="K311" s="1"/>
      <c r="L311" s="4">
        <v>60.4</v>
      </c>
      <c r="M311" s="4">
        <v>45</v>
      </c>
      <c r="N311" s="4">
        <v>7</v>
      </c>
      <c r="O311" s="4">
        <v>0.11</v>
      </c>
      <c r="P311" s="89"/>
    </row>
    <row r="312" spans="1:15" ht="13.5" customHeight="1">
      <c r="A312" s="43" t="s">
        <v>171</v>
      </c>
      <c r="B312" s="69" t="s">
        <v>172</v>
      </c>
      <c r="C312" s="70">
        <v>50</v>
      </c>
      <c r="D312" s="44">
        <v>3.95</v>
      </c>
      <c r="E312" s="44">
        <v>0.5</v>
      </c>
      <c r="F312" s="44">
        <v>24.15</v>
      </c>
      <c r="G312" s="46">
        <v>118</v>
      </c>
      <c r="H312" s="47">
        <v>0.08</v>
      </c>
      <c r="I312" s="45"/>
      <c r="J312" s="45"/>
      <c r="K312" s="44">
        <v>0.65</v>
      </c>
      <c r="L312" s="44">
        <v>11.5</v>
      </c>
      <c r="M312" s="44">
        <v>43.5</v>
      </c>
      <c r="N312" s="44">
        <v>16.5</v>
      </c>
      <c r="O312" s="44">
        <v>1</v>
      </c>
    </row>
    <row r="313" spans="1:16" ht="13.5" customHeight="1">
      <c r="A313" s="48"/>
      <c r="B313" s="49" t="s">
        <v>22</v>
      </c>
      <c r="C313" s="55"/>
      <c r="D313" s="51">
        <f>SUM(D309:D312)</f>
        <v>19.89</v>
      </c>
      <c r="E313" s="51">
        <f>SUM(E309:E312)</f>
        <v>20.54</v>
      </c>
      <c r="F313" s="51">
        <f>SUM(F309:F312)</f>
        <v>80.64</v>
      </c>
      <c r="G313" s="52">
        <f>SUM(G309:G312)</f>
        <v>582</v>
      </c>
      <c r="H313" s="51">
        <f aca="true" t="shared" si="32" ref="H313:O313">SUM(H309:H312)</f>
        <v>0.33</v>
      </c>
      <c r="I313" s="42">
        <f t="shared" si="32"/>
        <v>1.63</v>
      </c>
      <c r="J313" s="51">
        <f t="shared" si="32"/>
        <v>27.73</v>
      </c>
      <c r="K313" s="42">
        <f t="shared" si="32"/>
        <v>1.85</v>
      </c>
      <c r="L313" s="51">
        <f t="shared" si="32"/>
        <v>210.02</v>
      </c>
      <c r="M313" s="51">
        <f t="shared" si="32"/>
        <v>343.15</v>
      </c>
      <c r="N313" s="51">
        <f t="shared" si="32"/>
        <v>71.72</v>
      </c>
      <c r="O313" s="51">
        <f t="shared" si="32"/>
        <v>3.55</v>
      </c>
      <c r="P313" s="74">
        <f>G313/2350</f>
        <v>0.24765957446808512</v>
      </c>
    </row>
    <row r="314" spans="1:16" ht="14.25" customHeight="1">
      <c r="A314" s="100" t="s">
        <v>56</v>
      </c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88"/>
    </row>
    <row r="315" spans="1:16" ht="12.75" customHeight="1">
      <c r="A315" s="2" t="s">
        <v>82</v>
      </c>
      <c r="B315" s="20" t="s">
        <v>100</v>
      </c>
      <c r="C315" s="19">
        <v>1</v>
      </c>
      <c r="D315" s="4">
        <v>6.35</v>
      </c>
      <c r="E315" s="4">
        <v>5.75</v>
      </c>
      <c r="F315" s="4">
        <v>0.35</v>
      </c>
      <c r="G315" s="26">
        <v>79</v>
      </c>
      <c r="H315" s="4">
        <v>0.04</v>
      </c>
      <c r="I315" s="1"/>
      <c r="J315" s="4">
        <v>0.13</v>
      </c>
      <c r="K315" s="1"/>
      <c r="L315" s="4">
        <v>31.18</v>
      </c>
      <c r="M315" s="4">
        <v>96.75</v>
      </c>
      <c r="N315" s="4">
        <v>6.22</v>
      </c>
      <c r="O315" s="4">
        <v>1.28</v>
      </c>
      <c r="P315" s="89"/>
    </row>
    <row r="316" spans="1:15" ht="12.75">
      <c r="A316" s="43" t="s">
        <v>26</v>
      </c>
      <c r="B316" s="73" t="s">
        <v>126</v>
      </c>
      <c r="C316" s="71" t="s">
        <v>43</v>
      </c>
      <c r="D316" s="44">
        <v>8.7</v>
      </c>
      <c r="E316" s="44">
        <v>13.1</v>
      </c>
      <c r="F316" s="44">
        <v>44.02</v>
      </c>
      <c r="G316" s="56">
        <v>330</v>
      </c>
      <c r="H316" s="44">
        <v>0.25</v>
      </c>
      <c r="I316" s="44">
        <v>1.3</v>
      </c>
      <c r="J316" s="44">
        <v>22.11</v>
      </c>
      <c r="K316" s="44">
        <v>1.52</v>
      </c>
      <c r="L316" s="44">
        <v>142.18</v>
      </c>
      <c r="M316" s="44">
        <v>209.9</v>
      </c>
      <c r="N316" s="44">
        <v>55.98</v>
      </c>
      <c r="O316" s="44">
        <v>1.55</v>
      </c>
    </row>
    <row r="317" spans="1:16" ht="13.5" customHeight="1">
      <c r="A317" s="2" t="s">
        <v>46</v>
      </c>
      <c r="B317" s="20" t="s">
        <v>96</v>
      </c>
      <c r="C317" s="19">
        <v>200</v>
      </c>
      <c r="D317" s="4">
        <v>3.05</v>
      </c>
      <c r="E317" s="4">
        <v>2.4</v>
      </c>
      <c r="F317" s="4">
        <v>23.11</v>
      </c>
      <c r="G317" s="5">
        <v>119</v>
      </c>
      <c r="H317" s="25">
        <v>0.02</v>
      </c>
      <c r="I317" s="4">
        <v>0.65</v>
      </c>
      <c r="J317" s="4">
        <v>11</v>
      </c>
      <c r="K317" s="1"/>
      <c r="L317" s="4">
        <v>60.4</v>
      </c>
      <c r="M317" s="4">
        <v>45</v>
      </c>
      <c r="N317" s="4">
        <v>7</v>
      </c>
      <c r="O317" s="4">
        <v>0.11</v>
      </c>
      <c r="P317" s="89"/>
    </row>
    <row r="318" spans="1:15" ht="13.5" customHeight="1">
      <c r="A318" s="43" t="s">
        <v>171</v>
      </c>
      <c r="B318" s="69" t="s">
        <v>172</v>
      </c>
      <c r="C318" s="70">
        <v>50</v>
      </c>
      <c r="D318" s="44">
        <v>3.95</v>
      </c>
      <c r="E318" s="44">
        <v>0.5</v>
      </c>
      <c r="F318" s="44">
        <v>24.15</v>
      </c>
      <c r="G318" s="46">
        <v>118</v>
      </c>
      <c r="H318" s="47">
        <v>0.08</v>
      </c>
      <c r="I318" s="45"/>
      <c r="J318" s="45"/>
      <c r="K318" s="44">
        <v>0.65</v>
      </c>
      <c r="L318" s="44">
        <v>11.5</v>
      </c>
      <c r="M318" s="44">
        <v>43.5</v>
      </c>
      <c r="N318" s="44">
        <v>16.5</v>
      </c>
      <c r="O318" s="44">
        <v>1</v>
      </c>
    </row>
    <row r="319" spans="1:16" ht="12.75">
      <c r="A319" s="53"/>
      <c r="B319" s="49" t="s">
        <v>22</v>
      </c>
      <c r="C319" s="55"/>
      <c r="D319" s="51">
        <f>SUM(D315:D318)</f>
        <v>22.049999999999997</v>
      </c>
      <c r="E319" s="51">
        <f>SUM(E315:E318)</f>
        <v>21.75</v>
      </c>
      <c r="F319" s="51">
        <f>SUM(F315:F318)</f>
        <v>91.63</v>
      </c>
      <c r="G319" s="52">
        <f>SUM(G315:G318)</f>
        <v>646</v>
      </c>
      <c r="H319" s="51">
        <f aca="true" t="shared" si="33" ref="H319:O319">SUM(H315:H318)</f>
        <v>0.39</v>
      </c>
      <c r="I319" s="42">
        <f t="shared" si="33"/>
        <v>1.9500000000000002</v>
      </c>
      <c r="J319" s="51">
        <f t="shared" si="33"/>
        <v>33.239999999999995</v>
      </c>
      <c r="K319" s="42">
        <f t="shared" si="33"/>
        <v>2.17</v>
      </c>
      <c r="L319" s="51">
        <f t="shared" si="33"/>
        <v>245.26000000000002</v>
      </c>
      <c r="M319" s="51">
        <f t="shared" si="33"/>
        <v>395.15</v>
      </c>
      <c r="N319" s="51">
        <f t="shared" si="33"/>
        <v>85.69999999999999</v>
      </c>
      <c r="O319" s="51">
        <f t="shared" si="33"/>
        <v>3.94</v>
      </c>
      <c r="P319" s="74">
        <f>G319/2720</f>
        <v>0.2375</v>
      </c>
    </row>
    <row r="320" spans="1:16" ht="15">
      <c r="A320" s="100" t="s">
        <v>57</v>
      </c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74"/>
    </row>
    <row r="321" spans="1:15" ht="13.5" customHeight="1">
      <c r="A321" s="101" t="s">
        <v>1</v>
      </c>
      <c r="B321" s="103" t="s">
        <v>6</v>
      </c>
      <c r="C321" s="108" t="s">
        <v>7</v>
      </c>
      <c r="D321" s="98" t="s">
        <v>4</v>
      </c>
      <c r="E321" s="98"/>
      <c r="F321" s="98"/>
      <c r="G321" s="102" t="s">
        <v>5</v>
      </c>
      <c r="H321" s="98" t="s">
        <v>2</v>
      </c>
      <c r="I321" s="98"/>
      <c r="J321" s="98"/>
      <c r="K321" s="98"/>
      <c r="L321" s="98" t="s">
        <v>3</v>
      </c>
      <c r="M321" s="98"/>
      <c r="N321" s="98"/>
      <c r="O321" s="98"/>
    </row>
    <row r="322" spans="1:15" ht="11.25" customHeight="1">
      <c r="A322" s="101"/>
      <c r="B322" s="103"/>
      <c r="C322" s="108"/>
      <c r="D322" s="42" t="s">
        <v>16</v>
      </c>
      <c r="E322" s="42" t="s">
        <v>17</v>
      </c>
      <c r="F322" s="42" t="s">
        <v>18</v>
      </c>
      <c r="G322" s="102"/>
      <c r="H322" s="42" t="s">
        <v>8</v>
      </c>
      <c r="I322" s="42" t="s">
        <v>9</v>
      </c>
      <c r="J322" s="42" t="s">
        <v>10</v>
      </c>
      <c r="K322" s="42" t="s">
        <v>11</v>
      </c>
      <c r="L322" s="42" t="s">
        <v>12</v>
      </c>
      <c r="M322" s="42" t="s">
        <v>13</v>
      </c>
      <c r="N322" s="42" t="s">
        <v>14</v>
      </c>
      <c r="O322" s="42" t="s">
        <v>15</v>
      </c>
    </row>
    <row r="323" spans="1:15" ht="12.75">
      <c r="A323" s="43" t="s">
        <v>157</v>
      </c>
      <c r="B323" s="73" t="s">
        <v>158</v>
      </c>
      <c r="C323" s="70">
        <v>60</v>
      </c>
      <c r="D323" s="44">
        <v>0.48</v>
      </c>
      <c r="E323" s="44">
        <v>0.06</v>
      </c>
      <c r="F323" s="44">
        <v>1.02</v>
      </c>
      <c r="G323" s="46">
        <v>6</v>
      </c>
      <c r="H323" s="44">
        <v>0.01</v>
      </c>
      <c r="I323" s="44">
        <v>2.1</v>
      </c>
      <c r="J323" s="45"/>
      <c r="K323" s="44">
        <v>0.06</v>
      </c>
      <c r="L323" s="44">
        <v>13.8</v>
      </c>
      <c r="M323" s="44">
        <v>14.4</v>
      </c>
      <c r="N323" s="44">
        <v>8.4</v>
      </c>
      <c r="O323" s="44">
        <v>0.36</v>
      </c>
    </row>
    <row r="324" spans="1:15" ht="13.5" customHeight="1">
      <c r="A324" s="43" t="s">
        <v>53</v>
      </c>
      <c r="B324" s="73" t="s">
        <v>134</v>
      </c>
      <c r="C324" s="71" t="s">
        <v>49</v>
      </c>
      <c r="D324" s="44">
        <v>1.63</v>
      </c>
      <c r="E324" s="44">
        <v>5.74</v>
      </c>
      <c r="F324" s="44">
        <v>8.51</v>
      </c>
      <c r="G324" s="46">
        <v>86</v>
      </c>
      <c r="H324" s="47">
        <v>0.06</v>
      </c>
      <c r="I324" s="44">
        <v>16.04</v>
      </c>
      <c r="J324" s="44">
        <v>0.75</v>
      </c>
      <c r="K324" s="44">
        <v>2.36</v>
      </c>
      <c r="L324" s="44">
        <v>34.24</v>
      </c>
      <c r="M324" s="44">
        <v>42.23</v>
      </c>
      <c r="N324" s="44">
        <v>16.8</v>
      </c>
      <c r="O324" s="44">
        <v>0.64</v>
      </c>
    </row>
    <row r="325" spans="1:15" ht="13.5" customHeight="1">
      <c r="A325" s="43" t="s">
        <v>180</v>
      </c>
      <c r="B325" s="73" t="s">
        <v>181</v>
      </c>
      <c r="C325" s="72" t="s">
        <v>182</v>
      </c>
      <c r="D325" s="44">
        <v>11.93</v>
      </c>
      <c r="E325" s="44">
        <v>10.11</v>
      </c>
      <c r="F325" s="44">
        <v>3.17</v>
      </c>
      <c r="G325" s="56">
        <v>167</v>
      </c>
      <c r="H325" s="47">
        <v>0.18</v>
      </c>
      <c r="I325" s="45">
        <v>7.61</v>
      </c>
      <c r="J325" s="44">
        <v>52.04</v>
      </c>
      <c r="K325" s="44">
        <v>3.1</v>
      </c>
      <c r="L325" s="44">
        <v>29.92</v>
      </c>
      <c r="M325" s="44">
        <v>215.39</v>
      </c>
      <c r="N325" s="44">
        <v>15.72</v>
      </c>
      <c r="O325" s="44">
        <v>4.5</v>
      </c>
    </row>
    <row r="326" spans="1:15" ht="13.5" customHeight="1">
      <c r="A326" s="2" t="s">
        <v>89</v>
      </c>
      <c r="B326" s="34" t="s">
        <v>142</v>
      </c>
      <c r="C326" s="19">
        <v>150</v>
      </c>
      <c r="D326" s="4">
        <v>5.17</v>
      </c>
      <c r="E326" s="4">
        <v>5.99</v>
      </c>
      <c r="F326" s="4">
        <v>28.52</v>
      </c>
      <c r="G326" s="5">
        <v>188</v>
      </c>
      <c r="H326" s="25">
        <v>0.07</v>
      </c>
      <c r="I326" s="4">
        <v>2.71</v>
      </c>
      <c r="J326" s="1"/>
      <c r="K326" s="4">
        <v>3.14</v>
      </c>
      <c r="L326" s="4">
        <v>19.41</v>
      </c>
      <c r="M326" s="4">
        <v>50.88</v>
      </c>
      <c r="N326" s="4">
        <v>17.34</v>
      </c>
      <c r="O326" s="4">
        <v>1.03</v>
      </c>
    </row>
    <row r="327" spans="1:16" ht="13.5" customHeight="1">
      <c r="A327" s="2" t="s">
        <v>27</v>
      </c>
      <c r="B327" s="20" t="s">
        <v>85</v>
      </c>
      <c r="C327" s="19">
        <v>200</v>
      </c>
      <c r="D327" s="4">
        <v>0.36</v>
      </c>
      <c r="E327" s="1"/>
      <c r="F327" s="4">
        <v>33.16</v>
      </c>
      <c r="G327" s="5">
        <v>132</v>
      </c>
      <c r="H327" s="25">
        <v>0.03</v>
      </c>
      <c r="I327" s="4">
        <v>0.07</v>
      </c>
      <c r="J327" s="1"/>
      <c r="K327" s="4">
        <v>0.06</v>
      </c>
      <c r="L327" s="4">
        <v>16.4</v>
      </c>
      <c r="M327" s="4">
        <v>25.8</v>
      </c>
      <c r="N327" s="4">
        <v>8.4</v>
      </c>
      <c r="O327" s="4">
        <v>0.66</v>
      </c>
      <c r="P327" s="89"/>
    </row>
    <row r="328" spans="1:15" ht="13.5" customHeight="1">
      <c r="A328" s="43" t="s">
        <v>171</v>
      </c>
      <c r="B328" s="69" t="s">
        <v>172</v>
      </c>
      <c r="C328" s="70">
        <v>50</v>
      </c>
      <c r="D328" s="44">
        <v>3.95</v>
      </c>
      <c r="E328" s="44">
        <v>0.5</v>
      </c>
      <c r="F328" s="44">
        <v>24.15</v>
      </c>
      <c r="G328" s="46">
        <v>118</v>
      </c>
      <c r="H328" s="47">
        <v>0.08</v>
      </c>
      <c r="I328" s="45"/>
      <c r="J328" s="45"/>
      <c r="K328" s="44">
        <v>0.65</v>
      </c>
      <c r="L328" s="44">
        <v>11.5</v>
      </c>
      <c r="M328" s="44">
        <v>43.5</v>
      </c>
      <c r="N328" s="44">
        <v>16.5</v>
      </c>
      <c r="O328" s="44">
        <v>1</v>
      </c>
    </row>
    <row r="329" spans="1:16" ht="13.5" customHeight="1">
      <c r="A329" s="43" t="s">
        <v>171</v>
      </c>
      <c r="B329" s="69" t="s">
        <v>193</v>
      </c>
      <c r="C329" s="70">
        <v>25</v>
      </c>
      <c r="D329" s="44">
        <v>1.65</v>
      </c>
      <c r="E329" s="44">
        <v>0.3</v>
      </c>
      <c r="F329" s="44">
        <v>8.35</v>
      </c>
      <c r="G329" s="46">
        <v>44</v>
      </c>
      <c r="H329" s="47">
        <v>0.05</v>
      </c>
      <c r="I329" s="45"/>
      <c r="J329" s="45"/>
      <c r="K329" s="44">
        <v>0.35</v>
      </c>
      <c r="L329" s="44">
        <v>8.75</v>
      </c>
      <c r="M329" s="44">
        <v>39.5</v>
      </c>
      <c r="N329" s="44">
        <v>11.75</v>
      </c>
      <c r="O329" s="44">
        <v>0.98</v>
      </c>
      <c r="P329" s="74"/>
    </row>
    <row r="330" spans="1:16" ht="13.5" customHeight="1">
      <c r="A330" s="54"/>
      <c r="B330" s="49" t="s">
        <v>22</v>
      </c>
      <c r="C330" s="50"/>
      <c r="D330" s="51">
        <f aca="true" t="shared" si="34" ref="D330:O330">SUM(D323:D329)</f>
        <v>25.169999999999998</v>
      </c>
      <c r="E330" s="51">
        <f t="shared" si="34"/>
        <v>22.7</v>
      </c>
      <c r="F330" s="51">
        <f t="shared" si="34"/>
        <v>106.88</v>
      </c>
      <c r="G330" s="52">
        <f t="shared" si="34"/>
        <v>741</v>
      </c>
      <c r="H330" s="51">
        <f t="shared" si="34"/>
        <v>0.48</v>
      </c>
      <c r="I330" s="51">
        <f t="shared" si="34"/>
        <v>28.53</v>
      </c>
      <c r="J330" s="51">
        <f t="shared" si="34"/>
        <v>52.79</v>
      </c>
      <c r="K330" s="51">
        <f t="shared" si="34"/>
        <v>9.72</v>
      </c>
      <c r="L330" s="51">
        <f t="shared" si="34"/>
        <v>134.02</v>
      </c>
      <c r="M330" s="51">
        <f t="shared" si="34"/>
        <v>431.7</v>
      </c>
      <c r="N330" s="51">
        <f t="shared" si="34"/>
        <v>94.91000000000001</v>
      </c>
      <c r="O330" s="51">
        <f t="shared" si="34"/>
        <v>9.170000000000002</v>
      </c>
      <c r="P330" s="74">
        <f>G330/2350</f>
        <v>0.3153191489361702</v>
      </c>
    </row>
    <row r="331" spans="1:16" ht="18" customHeight="1">
      <c r="A331" s="100" t="s">
        <v>58</v>
      </c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74"/>
    </row>
    <row r="332" spans="1:16" ht="12.75">
      <c r="A332" s="43" t="s">
        <v>157</v>
      </c>
      <c r="B332" s="81" t="s">
        <v>159</v>
      </c>
      <c r="C332" s="70">
        <v>100</v>
      </c>
      <c r="D332" s="44">
        <v>0.8</v>
      </c>
      <c r="E332" s="44">
        <v>0.1</v>
      </c>
      <c r="F332" s="44">
        <v>1.7</v>
      </c>
      <c r="G332" s="46">
        <v>10</v>
      </c>
      <c r="H332" s="44">
        <v>0.02</v>
      </c>
      <c r="I332" s="44">
        <v>3.5</v>
      </c>
      <c r="J332" s="44"/>
      <c r="K332" s="44">
        <v>0.1</v>
      </c>
      <c r="L332" s="44">
        <v>23</v>
      </c>
      <c r="M332" s="44">
        <v>24</v>
      </c>
      <c r="N332" s="44">
        <v>14</v>
      </c>
      <c r="O332" s="44">
        <v>0.6</v>
      </c>
      <c r="P332" s="74"/>
    </row>
    <row r="333" spans="1:15" ht="12.75">
      <c r="A333" s="43" t="s">
        <v>53</v>
      </c>
      <c r="B333" s="73" t="s">
        <v>134</v>
      </c>
      <c r="C333" s="71" t="s">
        <v>73</v>
      </c>
      <c r="D333" s="44">
        <v>2.01</v>
      </c>
      <c r="E333" s="44">
        <v>6.8</v>
      </c>
      <c r="F333" s="44">
        <v>10.6</v>
      </c>
      <c r="G333" s="56">
        <v>105</v>
      </c>
      <c r="H333" s="44">
        <v>0.07</v>
      </c>
      <c r="I333" s="44">
        <v>20.04</v>
      </c>
      <c r="J333" s="44">
        <v>0.93</v>
      </c>
      <c r="K333" s="44">
        <v>2.95</v>
      </c>
      <c r="L333" s="44">
        <v>41.74</v>
      </c>
      <c r="M333" s="44">
        <v>52.05</v>
      </c>
      <c r="N333" s="44">
        <v>20.91</v>
      </c>
      <c r="O333" s="44">
        <v>0.79</v>
      </c>
    </row>
    <row r="334" spans="1:15" ht="12.75">
      <c r="A334" s="43" t="s">
        <v>180</v>
      </c>
      <c r="B334" s="73" t="s">
        <v>181</v>
      </c>
      <c r="C334" s="72" t="s">
        <v>183</v>
      </c>
      <c r="D334" s="44">
        <v>13.26</v>
      </c>
      <c r="E334" s="44">
        <v>11.23</v>
      </c>
      <c r="F334" s="44">
        <v>3.52</v>
      </c>
      <c r="G334" s="56">
        <v>185</v>
      </c>
      <c r="H334" s="44">
        <v>0.2</v>
      </c>
      <c r="I334" s="45">
        <v>8.45</v>
      </c>
      <c r="J334" s="44">
        <v>57.82</v>
      </c>
      <c r="K334" s="44">
        <v>3.44</v>
      </c>
      <c r="L334" s="44">
        <v>33.24</v>
      </c>
      <c r="M334" s="44">
        <v>239.32</v>
      </c>
      <c r="N334" s="44">
        <v>17.47</v>
      </c>
      <c r="O334" s="44">
        <v>5</v>
      </c>
    </row>
    <row r="335" spans="1:15" ht="12.75">
      <c r="A335" s="2" t="s">
        <v>89</v>
      </c>
      <c r="B335" s="34" t="s">
        <v>142</v>
      </c>
      <c r="C335" s="19">
        <v>180</v>
      </c>
      <c r="D335" s="4">
        <v>6.2</v>
      </c>
      <c r="E335" s="4">
        <v>7.18</v>
      </c>
      <c r="F335" s="4">
        <v>34.23</v>
      </c>
      <c r="G335" s="26">
        <v>226</v>
      </c>
      <c r="H335" s="4">
        <v>0.08</v>
      </c>
      <c r="I335" s="4">
        <v>3.25</v>
      </c>
      <c r="J335" s="1"/>
      <c r="K335" s="4">
        <v>3.77</v>
      </c>
      <c r="L335" s="4">
        <v>23.3</v>
      </c>
      <c r="M335" s="4">
        <v>61.05</v>
      </c>
      <c r="N335" s="4">
        <v>20.81</v>
      </c>
      <c r="O335" s="4">
        <v>1.24</v>
      </c>
    </row>
    <row r="336" spans="1:16" ht="13.5" customHeight="1">
      <c r="A336" s="2" t="s">
        <v>27</v>
      </c>
      <c r="B336" s="20" t="s">
        <v>85</v>
      </c>
      <c r="C336" s="19">
        <v>200</v>
      </c>
      <c r="D336" s="4">
        <v>0.36</v>
      </c>
      <c r="E336" s="1"/>
      <c r="F336" s="4">
        <v>33.16</v>
      </c>
      <c r="G336" s="5">
        <v>132</v>
      </c>
      <c r="H336" s="25">
        <v>0.03</v>
      </c>
      <c r="I336" s="4">
        <v>0.07</v>
      </c>
      <c r="J336" s="1"/>
      <c r="K336" s="4">
        <v>0.06</v>
      </c>
      <c r="L336" s="4">
        <v>16.4</v>
      </c>
      <c r="M336" s="4">
        <v>25.8</v>
      </c>
      <c r="N336" s="4">
        <v>8.4</v>
      </c>
      <c r="O336" s="4">
        <v>0.66</v>
      </c>
      <c r="P336" s="89"/>
    </row>
    <row r="337" spans="1:15" ht="13.5" customHeight="1">
      <c r="A337" s="43" t="s">
        <v>171</v>
      </c>
      <c r="B337" s="69" t="s">
        <v>172</v>
      </c>
      <c r="C337" s="70">
        <v>50</v>
      </c>
      <c r="D337" s="44">
        <v>3.95</v>
      </c>
      <c r="E337" s="44">
        <v>0.5</v>
      </c>
      <c r="F337" s="44">
        <v>24.15</v>
      </c>
      <c r="G337" s="46">
        <v>118</v>
      </c>
      <c r="H337" s="47">
        <v>0.08</v>
      </c>
      <c r="I337" s="45"/>
      <c r="J337" s="45"/>
      <c r="K337" s="44">
        <v>0.65</v>
      </c>
      <c r="L337" s="44">
        <v>11.5</v>
      </c>
      <c r="M337" s="44">
        <v>43.5</v>
      </c>
      <c r="N337" s="44">
        <v>16.5</v>
      </c>
      <c r="O337" s="44">
        <v>1</v>
      </c>
    </row>
    <row r="338" spans="1:15" ht="12.75">
      <c r="A338" s="43" t="s">
        <v>171</v>
      </c>
      <c r="B338" s="69" t="s">
        <v>193</v>
      </c>
      <c r="C338" s="70">
        <v>25</v>
      </c>
      <c r="D338" s="44">
        <v>1.65</v>
      </c>
      <c r="E338" s="44">
        <v>0.3</v>
      </c>
      <c r="F338" s="44">
        <v>8.35</v>
      </c>
      <c r="G338" s="56">
        <v>44</v>
      </c>
      <c r="H338" s="44">
        <v>0.05</v>
      </c>
      <c r="I338" s="45"/>
      <c r="J338" s="45"/>
      <c r="K338" s="44">
        <v>0.35</v>
      </c>
      <c r="L338" s="44">
        <v>8.75</v>
      </c>
      <c r="M338" s="44">
        <v>39.5</v>
      </c>
      <c r="N338" s="44">
        <v>11.75</v>
      </c>
      <c r="O338" s="44">
        <v>0.98</v>
      </c>
    </row>
    <row r="339" spans="1:16" ht="12.75">
      <c r="A339" s="54"/>
      <c r="B339" s="49" t="s">
        <v>22</v>
      </c>
      <c r="C339" s="50"/>
      <c r="D339" s="51">
        <f aca="true" t="shared" si="35" ref="D339:O339">SUM(D332:D338)</f>
        <v>28.229999999999997</v>
      </c>
      <c r="E339" s="51">
        <f t="shared" si="35"/>
        <v>26.11</v>
      </c>
      <c r="F339" s="51">
        <f t="shared" si="35"/>
        <v>115.70999999999998</v>
      </c>
      <c r="G339" s="52">
        <f t="shared" si="35"/>
        <v>820</v>
      </c>
      <c r="H339" s="51">
        <f t="shared" si="35"/>
        <v>0.53</v>
      </c>
      <c r="I339" s="51">
        <f t="shared" si="35"/>
        <v>35.309999999999995</v>
      </c>
      <c r="J339" s="51">
        <f t="shared" si="35"/>
        <v>58.75</v>
      </c>
      <c r="K339" s="51">
        <f t="shared" si="35"/>
        <v>11.32</v>
      </c>
      <c r="L339" s="51">
        <f t="shared" si="35"/>
        <v>157.93</v>
      </c>
      <c r="M339" s="51">
        <f t="shared" si="35"/>
        <v>485.22</v>
      </c>
      <c r="N339" s="51">
        <f t="shared" si="35"/>
        <v>109.84</v>
      </c>
      <c r="O339" s="51">
        <f t="shared" si="35"/>
        <v>10.270000000000001</v>
      </c>
      <c r="P339" s="74">
        <f>G339/2720</f>
        <v>0.3014705882352941</v>
      </c>
    </row>
    <row r="340" spans="1:16" ht="12.75" customHeight="1">
      <c r="A340" s="28"/>
      <c r="B340" s="8"/>
      <c r="C340" s="12"/>
      <c r="D340" s="7"/>
      <c r="E340" s="7"/>
      <c r="F340" s="7"/>
      <c r="G340" s="16"/>
      <c r="H340" s="7"/>
      <c r="I340" s="7"/>
      <c r="J340" s="7"/>
      <c r="K340" s="7"/>
      <c r="L340" s="7"/>
      <c r="M340" s="7"/>
      <c r="N340" s="7"/>
      <c r="O340" s="7"/>
      <c r="P340" s="74"/>
    </row>
    <row r="341" spans="1:16" ht="15">
      <c r="A341" s="105" t="s">
        <v>68</v>
      </c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88"/>
    </row>
    <row r="342" spans="1:16" ht="15">
      <c r="A342" s="100" t="s">
        <v>55</v>
      </c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88"/>
    </row>
    <row r="343" spans="1:15" ht="13.5" customHeight="1">
      <c r="A343" s="101" t="s">
        <v>1</v>
      </c>
      <c r="B343" s="103" t="s">
        <v>6</v>
      </c>
      <c r="C343" s="108" t="s">
        <v>7</v>
      </c>
      <c r="D343" s="98" t="s">
        <v>4</v>
      </c>
      <c r="E343" s="98"/>
      <c r="F343" s="98"/>
      <c r="G343" s="102" t="s">
        <v>5</v>
      </c>
      <c r="H343" s="98" t="s">
        <v>2</v>
      </c>
      <c r="I343" s="98"/>
      <c r="J343" s="98"/>
      <c r="K343" s="98"/>
      <c r="L343" s="98" t="s">
        <v>3</v>
      </c>
      <c r="M343" s="98"/>
      <c r="N343" s="98"/>
      <c r="O343" s="98"/>
    </row>
    <row r="344" spans="1:15" ht="11.25" customHeight="1">
      <c r="A344" s="101"/>
      <c r="B344" s="103"/>
      <c r="C344" s="108"/>
      <c r="D344" s="42" t="s">
        <v>16</v>
      </c>
      <c r="E344" s="42" t="s">
        <v>17</v>
      </c>
      <c r="F344" s="42" t="s">
        <v>18</v>
      </c>
      <c r="G344" s="102"/>
      <c r="H344" s="42" t="s">
        <v>8</v>
      </c>
      <c r="I344" s="42" t="s">
        <v>9</v>
      </c>
      <c r="J344" s="42" t="s">
        <v>10</v>
      </c>
      <c r="K344" s="42" t="s">
        <v>11</v>
      </c>
      <c r="L344" s="42" t="s">
        <v>12</v>
      </c>
      <c r="M344" s="42" t="s">
        <v>13</v>
      </c>
      <c r="N344" s="42" t="s">
        <v>14</v>
      </c>
      <c r="O344" s="42" t="s">
        <v>15</v>
      </c>
    </row>
    <row r="345" spans="1:16" ht="13.5" customHeight="1">
      <c r="A345" s="2" t="s">
        <v>41</v>
      </c>
      <c r="B345" s="20" t="s">
        <v>42</v>
      </c>
      <c r="C345" s="19">
        <v>10</v>
      </c>
      <c r="D345" s="4">
        <v>0.05</v>
      </c>
      <c r="E345" s="4">
        <v>8.25</v>
      </c>
      <c r="F345" s="4">
        <v>0.08</v>
      </c>
      <c r="G345" s="5">
        <v>75</v>
      </c>
      <c r="H345" s="24"/>
      <c r="I345" s="1"/>
      <c r="J345" s="4">
        <v>0.1</v>
      </c>
      <c r="K345" s="4">
        <v>0.22</v>
      </c>
      <c r="L345" s="4">
        <v>1.2</v>
      </c>
      <c r="M345" s="4">
        <v>1.9</v>
      </c>
      <c r="N345" s="4">
        <v>0.04</v>
      </c>
      <c r="O345" s="4">
        <v>0.02</v>
      </c>
      <c r="P345" s="89"/>
    </row>
    <row r="346" spans="1:15" ht="13.5" customHeight="1">
      <c r="A346" s="43" t="s">
        <v>26</v>
      </c>
      <c r="B346" s="69" t="s">
        <v>137</v>
      </c>
      <c r="C346" s="71" t="s">
        <v>54</v>
      </c>
      <c r="D346" s="44">
        <v>4.62</v>
      </c>
      <c r="E346" s="44">
        <v>10.88</v>
      </c>
      <c r="F346" s="44">
        <v>23.87</v>
      </c>
      <c r="G346" s="46">
        <v>215</v>
      </c>
      <c r="H346" s="47">
        <v>0.06</v>
      </c>
      <c r="I346" s="44">
        <v>0.98</v>
      </c>
      <c r="J346" s="44">
        <v>16.6</v>
      </c>
      <c r="K346" s="44">
        <v>0.81</v>
      </c>
      <c r="L346" s="44">
        <v>101.47</v>
      </c>
      <c r="M346" s="44">
        <v>90.33</v>
      </c>
      <c r="N346" s="44">
        <v>15.06</v>
      </c>
      <c r="O346" s="44">
        <v>0.39</v>
      </c>
    </row>
    <row r="347" spans="1:16" ht="13.5" customHeight="1">
      <c r="A347" s="2" t="s">
        <v>83</v>
      </c>
      <c r="B347" s="34" t="s">
        <v>84</v>
      </c>
      <c r="C347" s="18" t="s">
        <v>99</v>
      </c>
      <c r="D347" s="4">
        <v>1.55</v>
      </c>
      <c r="E347" s="4">
        <v>1.63</v>
      </c>
      <c r="F347" s="4">
        <v>17.63</v>
      </c>
      <c r="G347" s="5">
        <v>92</v>
      </c>
      <c r="H347" s="25">
        <v>0.02</v>
      </c>
      <c r="I347" s="4">
        <v>0.7</v>
      </c>
      <c r="J347" s="4">
        <v>11</v>
      </c>
      <c r="K347" s="1"/>
      <c r="L347" s="4">
        <v>62.78</v>
      </c>
      <c r="M347" s="4">
        <v>49.12</v>
      </c>
      <c r="N347" s="4">
        <v>9.2</v>
      </c>
      <c r="O347" s="4">
        <v>0.51</v>
      </c>
      <c r="P347" s="89"/>
    </row>
    <row r="348" spans="1:15" ht="13.5" customHeight="1">
      <c r="A348" s="43" t="s">
        <v>171</v>
      </c>
      <c r="B348" s="69" t="s">
        <v>172</v>
      </c>
      <c r="C348" s="70">
        <v>50</v>
      </c>
      <c r="D348" s="44">
        <v>3.95</v>
      </c>
      <c r="E348" s="44">
        <v>0.5</v>
      </c>
      <c r="F348" s="44">
        <v>24.15</v>
      </c>
      <c r="G348" s="46">
        <v>118</v>
      </c>
      <c r="H348" s="47">
        <v>0.08</v>
      </c>
      <c r="I348" s="45"/>
      <c r="J348" s="45"/>
      <c r="K348" s="44">
        <v>0.65</v>
      </c>
      <c r="L348" s="44">
        <v>11.5</v>
      </c>
      <c r="M348" s="44">
        <v>43.5</v>
      </c>
      <c r="N348" s="44">
        <v>16.5</v>
      </c>
      <c r="O348" s="44">
        <v>1</v>
      </c>
    </row>
    <row r="349" spans="1:16" ht="13.5" customHeight="1">
      <c r="A349" s="48"/>
      <c r="B349" s="49" t="s">
        <v>22</v>
      </c>
      <c r="C349" s="55"/>
      <c r="D349" s="51">
        <f>SUM(D345:D348)</f>
        <v>10.17</v>
      </c>
      <c r="E349" s="51">
        <f>SUM(E345:E348)</f>
        <v>21.26</v>
      </c>
      <c r="F349" s="51">
        <f>SUM(F345:F348)</f>
        <v>65.72999999999999</v>
      </c>
      <c r="G349" s="52">
        <f>SUM(G345:G348)</f>
        <v>500</v>
      </c>
      <c r="H349" s="42">
        <f aca="true" t="shared" si="36" ref="H349:O349">SUM(H345:H348)</f>
        <v>0.16</v>
      </c>
      <c r="I349" s="42">
        <f t="shared" si="36"/>
        <v>1.68</v>
      </c>
      <c r="J349" s="51">
        <f t="shared" si="36"/>
        <v>27.700000000000003</v>
      </c>
      <c r="K349" s="51">
        <f t="shared" si="36"/>
        <v>1.6800000000000002</v>
      </c>
      <c r="L349" s="51">
        <f t="shared" si="36"/>
        <v>176.95</v>
      </c>
      <c r="M349" s="51">
        <f t="shared" si="36"/>
        <v>184.85</v>
      </c>
      <c r="N349" s="51">
        <f t="shared" si="36"/>
        <v>40.8</v>
      </c>
      <c r="O349" s="51">
        <f t="shared" si="36"/>
        <v>1.92</v>
      </c>
      <c r="P349" s="74">
        <f>G349/2350</f>
        <v>0.2127659574468085</v>
      </c>
    </row>
    <row r="350" spans="1:16" ht="15" customHeight="1">
      <c r="A350" s="100" t="s">
        <v>56</v>
      </c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88"/>
    </row>
    <row r="351" spans="1:16" ht="13.5" customHeight="1">
      <c r="A351" s="2" t="s">
        <v>41</v>
      </c>
      <c r="B351" s="20" t="s">
        <v>42</v>
      </c>
      <c r="C351" s="19">
        <v>10</v>
      </c>
      <c r="D351" s="4">
        <v>0.05</v>
      </c>
      <c r="E351" s="4">
        <v>8.25</v>
      </c>
      <c r="F351" s="4">
        <v>0.08</v>
      </c>
      <c r="G351" s="5">
        <v>75</v>
      </c>
      <c r="H351" s="24"/>
      <c r="I351" s="1"/>
      <c r="J351" s="4">
        <v>0.1</v>
      </c>
      <c r="K351" s="4">
        <v>0.22</v>
      </c>
      <c r="L351" s="4">
        <v>1.2</v>
      </c>
      <c r="M351" s="4">
        <v>1.9</v>
      </c>
      <c r="N351" s="4">
        <v>0.04</v>
      </c>
      <c r="O351" s="4">
        <v>0.02</v>
      </c>
      <c r="P351" s="89"/>
    </row>
    <row r="352" spans="1:15" ht="12.75">
      <c r="A352" s="43" t="s">
        <v>26</v>
      </c>
      <c r="B352" s="69" t="s">
        <v>138</v>
      </c>
      <c r="C352" s="71" t="s">
        <v>43</v>
      </c>
      <c r="D352" s="44">
        <v>6.14</v>
      </c>
      <c r="E352" s="44">
        <v>11.76</v>
      </c>
      <c r="F352" s="44">
        <v>31.76</v>
      </c>
      <c r="G352" s="56">
        <v>262</v>
      </c>
      <c r="H352" s="44">
        <v>0.08</v>
      </c>
      <c r="I352" s="44">
        <v>1.3</v>
      </c>
      <c r="J352" s="44">
        <v>22.1</v>
      </c>
      <c r="K352" s="44">
        <v>1.01</v>
      </c>
      <c r="L352" s="44">
        <v>134.88</v>
      </c>
      <c r="M352" s="44">
        <v>119.75</v>
      </c>
      <c r="N352" s="44">
        <v>20.06</v>
      </c>
      <c r="O352" s="44">
        <v>0.51</v>
      </c>
    </row>
    <row r="353" spans="1:16" ht="13.5" customHeight="1">
      <c r="A353" s="2" t="s">
        <v>83</v>
      </c>
      <c r="B353" s="20" t="s">
        <v>84</v>
      </c>
      <c r="C353" s="18" t="s">
        <v>99</v>
      </c>
      <c r="D353" s="4">
        <v>1.55</v>
      </c>
      <c r="E353" s="4">
        <v>1.63</v>
      </c>
      <c r="F353" s="4">
        <v>17.63</v>
      </c>
      <c r="G353" s="5">
        <v>92</v>
      </c>
      <c r="H353" s="25">
        <v>0.02</v>
      </c>
      <c r="I353" s="4">
        <v>0.7</v>
      </c>
      <c r="J353" s="4">
        <v>11</v>
      </c>
      <c r="K353" s="1"/>
      <c r="L353" s="4">
        <v>62.78</v>
      </c>
      <c r="M353" s="4">
        <v>49.12</v>
      </c>
      <c r="N353" s="4">
        <v>9.2</v>
      </c>
      <c r="O353" s="4">
        <v>0.51</v>
      </c>
      <c r="P353" s="89"/>
    </row>
    <row r="354" spans="1:15" ht="13.5" customHeight="1">
      <c r="A354" s="43" t="s">
        <v>171</v>
      </c>
      <c r="B354" s="69" t="s">
        <v>172</v>
      </c>
      <c r="C354" s="70">
        <v>50</v>
      </c>
      <c r="D354" s="44">
        <v>3.95</v>
      </c>
      <c r="E354" s="44">
        <v>0.5</v>
      </c>
      <c r="F354" s="44">
        <v>24.15</v>
      </c>
      <c r="G354" s="46">
        <v>118</v>
      </c>
      <c r="H354" s="47">
        <v>0.08</v>
      </c>
      <c r="I354" s="45"/>
      <c r="J354" s="45"/>
      <c r="K354" s="44">
        <v>0.65</v>
      </c>
      <c r="L354" s="44">
        <v>11.5</v>
      </c>
      <c r="M354" s="44">
        <v>43.5</v>
      </c>
      <c r="N354" s="44">
        <v>16.5</v>
      </c>
      <c r="O354" s="44">
        <v>1</v>
      </c>
    </row>
    <row r="355" spans="1:16" ht="12.75">
      <c r="A355" s="53"/>
      <c r="B355" s="49" t="s">
        <v>22</v>
      </c>
      <c r="C355" s="55"/>
      <c r="D355" s="51">
        <f>SUM(D351:D354)</f>
        <v>11.69</v>
      </c>
      <c r="E355" s="51">
        <f>SUM(E351:E354)</f>
        <v>22.139999999999997</v>
      </c>
      <c r="F355" s="51">
        <f>SUM(F351:F354)</f>
        <v>73.62</v>
      </c>
      <c r="G355" s="52">
        <f>SUM(G351:G354)</f>
        <v>547</v>
      </c>
      <c r="H355" s="42">
        <f aca="true" t="shared" si="37" ref="H355:O355">SUM(H351:H354)</f>
        <v>0.18</v>
      </c>
      <c r="I355" s="42">
        <f t="shared" si="37"/>
        <v>2</v>
      </c>
      <c r="J355" s="51">
        <f t="shared" si="37"/>
        <v>33.2</v>
      </c>
      <c r="K355" s="51">
        <f t="shared" si="37"/>
        <v>1.88</v>
      </c>
      <c r="L355" s="51">
        <f t="shared" si="37"/>
        <v>210.35999999999999</v>
      </c>
      <c r="M355" s="51">
        <f t="shared" si="37"/>
        <v>214.27</v>
      </c>
      <c r="N355" s="51">
        <f t="shared" si="37"/>
        <v>45.8</v>
      </c>
      <c r="O355" s="51">
        <f t="shared" si="37"/>
        <v>2.04</v>
      </c>
      <c r="P355" s="74">
        <f>G355/2720</f>
        <v>0.2011029411764706</v>
      </c>
    </row>
    <row r="356" spans="1:16" ht="15">
      <c r="A356" s="100" t="s">
        <v>57</v>
      </c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74"/>
    </row>
    <row r="357" spans="1:15" ht="13.5" customHeight="1">
      <c r="A357" s="101" t="s">
        <v>1</v>
      </c>
      <c r="B357" s="103" t="s">
        <v>6</v>
      </c>
      <c r="C357" s="108" t="s">
        <v>7</v>
      </c>
      <c r="D357" s="98" t="s">
        <v>4</v>
      </c>
      <c r="E357" s="98"/>
      <c r="F357" s="98"/>
      <c r="G357" s="102" t="s">
        <v>5</v>
      </c>
      <c r="H357" s="98" t="s">
        <v>2</v>
      </c>
      <c r="I357" s="98"/>
      <c r="J357" s="98"/>
      <c r="K357" s="98"/>
      <c r="L357" s="98" t="s">
        <v>3</v>
      </c>
      <c r="M357" s="98"/>
      <c r="N357" s="98"/>
      <c r="O357" s="98"/>
    </row>
    <row r="358" spans="1:15" ht="11.25" customHeight="1">
      <c r="A358" s="101"/>
      <c r="B358" s="103"/>
      <c r="C358" s="108"/>
      <c r="D358" s="42" t="s">
        <v>16</v>
      </c>
      <c r="E358" s="42" t="s">
        <v>17</v>
      </c>
      <c r="F358" s="42" t="s">
        <v>18</v>
      </c>
      <c r="G358" s="102"/>
      <c r="H358" s="42" t="s">
        <v>8</v>
      </c>
      <c r="I358" s="42" t="s">
        <v>9</v>
      </c>
      <c r="J358" s="42" t="s">
        <v>10</v>
      </c>
      <c r="K358" s="42" t="s">
        <v>11</v>
      </c>
      <c r="L358" s="42" t="s">
        <v>12</v>
      </c>
      <c r="M358" s="42" t="s">
        <v>13</v>
      </c>
      <c r="N358" s="42" t="s">
        <v>14</v>
      </c>
      <c r="O358" s="42" t="s">
        <v>15</v>
      </c>
    </row>
    <row r="359" spans="1:15" ht="13.5" customHeight="1">
      <c r="A359" s="43" t="s">
        <v>86</v>
      </c>
      <c r="B359" s="73" t="s">
        <v>112</v>
      </c>
      <c r="C359" s="70">
        <v>60</v>
      </c>
      <c r="D359" s="44">
        <v>1.63</v>
      </c>
      <c r="E359" s="44">
        <v>4.84</v>
      </c>
      <c r="F359" s="44">
        <v>8.94</v>
      </c>
      <c r="G359" s="46">
        <v>86</v>
      </c>
      <c r="H359" s="47">
        <v>0.04</v>
      </c>
      <c r="I359" s="44">
        <v>13.14</v>
      </c>
      <c r="J359" s="44">
        <v>0.34</v>
      </c>
      <c r="K359" s="44">
        <v>2.19</v>
      </c>
      <c r="L359" s="44">
        <v>23.59</v>
      </c>
      <c r="M359" s="44">
        <v>37.18</v>
      </c>
      <c r="N359" s="44">
        <v>19.83</v>
      </c>
      <c r="O359" s="44">
        <v>1.11</v>
      </c>
    </row>
    <row r="360" spans="1:15" ht="13.5" customHeight="1">
      <c r="A360" s="43" t="s">
        <v>37</v>
      </c>
      <c r="B360" s="69" t="s">
        <v>38</v>
      </c>
      <c r="C360" s="71" t="s">
        <v>49</v>
      </c>
      <c r="D360" s="44">
        <v>1.95</v>
      </c>
      <c r="E360" s="44">
        <v>5.8</v>
      </c>
      <c r="F360" s="44">
        <v>13.73</v>
      </c>
      <c r="G360" s="46">
        <v>109</v>
      </c>
      <c r="H360" s="47">
        <v>0.09</v>
      </c>
      <c r="I360" s="44">
        <v>13.44</v>
      </c>
      <c r="J360" s="44">
        <v>0.75</v>
      </c>
      <c r="K360" s="44">
        <v>2.04</v>
      </c>
      <c r="L360" s="44">
        <v>25.74</v>
      </c>
      <c r="M360" s="44">
        <v>61.55</v>
      </c>
      <c r="N360" s="44">
        <v>21.38</v>
      </c>
      <c r="O360" s="44">
        <v>0.83</v>
      </c>
    </row>
    <row r="361" spans="1:15" ht="13.5" customHeight="1">
      <c r="A361" s="43" t="s">
        <v>147</v>
      </c>
      <c r="B361" s="81" t="s">
        <v>179</v>
      </c>
      <c r="C361" s="70">
        <v>150</v>
      </c>
      <c r="D361" s="58">
        <v>12.62</v>
      </c>
      <c r="E361" s="58">
        <v>28.17</v>
      </c>
      <c r="F361" s="58">
        <v>25.89</v>
      </c>
      <c r="G361" s="60">
        <v>408</v>
      </c>
      <c r="H361" s="58">
        <v>0.39</v>
      </c>
      <c r="I361" s="58">
        <v>1.28</v>
      </c>
      <c r="J361" s="66"/>
      <c r="K361" s="58">
        <v>2.73</v>
      </c>
      <c r="L361" s="58">
        <v>12.42</v>
      </c>
      <c r="M361" s="58">
        <v>174.61</v>
      </c>
      <c r="N361" s="58">
        <v>39.64</v>
      </c>
      <c r="O361" s="58">
        <v>1.81</v>
      </c>
    </row>
    <row r="362" spans="1:16" ht="13.5" customHeight="1">
      <c r="A362" s="2" t="s">
        <v>74</v>
      </c>
      <c r="B362" s="20" t="s">
        <v>75</v>
      </c>
      <c r="C362" s="19">
        <v>200</v>
      </c>
      <c r="D362" s="4">
        <v>0.16</v>
      </c>
      <c r="E362" s="4">
        <v>0.16</v>
      </c>
      <c r="F362" s="4">
        <v>27.87</v>
      </c>
      <c r="G362" s="5">
        <v>114</v>
      </c>
      <c r="H362" s="25">
        <v>0.01</v>
      </c>
      <c r="I362" s="4">
        <v>6.66</v>
      </c>
      <c r="J362" s="4">
        <v>0.01</v>
      </c>
      <c r="K362" s="4">
        <v>0.23</v>
      </c>
      <c r="L362" s="4">
        <v>6.88</v>
      </c>
      <c r="M362" s="4">
        <v>4.4</v>
      </c>
      <c r="N362" s="4">
        <v>3.6</v>
      </c>
      <c r="O362" s="4">
        <v>0.95</v>
      </c>
      <c r="P362" s="89"/>
    </row>
    <row r="363" spans="1:15" ht="13.5" customHeight="1">
      <c r="A363" s="43" t="s">
        <v>171</v>
      </c>
      <c r="B363" s="69" t="s">
        <v>172</v>
      </c>
      <c r="C363" s="70">
        <v>50</v>
      </c>
      <c r="D363" s="44">
        <v>3.95</v>
      </c>
      <c r="E363" s="44">
        <v>0.5</v>
      </c>
      <c r="F363" s="44">
        <v>24.15</v>
      </c>
      <c r="G363" s="46">
        <v>118</v>
      </c>
      <c r="H363" s="47">
        <v>0.08</v>
      </c>
      <c r="I363" s="45"/>
      <c r="J363" s="45"/>
      <c r="K363" s="44">
        <v>0.65</v>
      </c>
      <c r="L363" s="44">
        <v>11.5</v>
      </c>
      <c r="M363" s="44">
        <v>43.5</v>
      </c>
      <c r="N363" s="44">
        <v>16.5</v>
      </c>
      <c r="O363" s="44">
        <v>1</v>
      </c>
    </row>
    <row r="364" spans="1:15" ht="13.5" customHeight="1">
      <c r="A364" s="43" t="s">
        <v>171</v>
      </c>
      <c r="B364" s="69" t="s">
        <v>193</v>
      </c>
      <c r="C364" s="70">
        <v>25</v>
      </c>
      <c r="D364" s="44">
        <v>1.65</v>
      </c>
      <c r="E364" s="44">
        <v>0.3</v>
      </c>
      <c r="F364" s="44">
        <v>8.35</v>
      </c>
      <c r="G364" s="46">
        <v>44</v>
      </c>
      <c r="H364" s="47">
        <v>0.05</v>
      </c>
      <c r="I364" s="45"/>
      <c r="J364" s="45"/>
      <c r="K364" s="44">
        <v>0.35</v>
      </c>
      <c r="L364" s="44">
        <v>8.75</v>
      </c>
      <c r="M364" s="44">
        <v>39.5</v>
      </c>
      <c r="N364" s="44">
        <v>11.75</v>
      </c>
      <c r="O364" s="44">
        <v>0.98</v>
      </c>
    </row>
    <row r="365" spans="1:16" ht="13.5" customHeight="1">
      <c r="A365" s="54"/>
      <c r="B365" s="49" t="s">
        <v>22</v>
      </c>
      <c r="C365" s="50"/>
      <c r="D365" s="51">
        <f aca="true" t="shared" si="38" ref="D365:O365">SUM(D359:D364)</f>
        <v>21.959999999999997</v>
      </c>
      <c r="E365" s="51">
        <f t="shared" si="38"/>
        <v>39.769999999999996</v>
      </c>
      <c r="F365" s="51">
        <f t="shared" si="38"/>
        <v>108.93</v>
      </c>
      <c r="G365" s="52">
        <f t="shared" si="38"/>
        <v>879</v>
      </c>
      <c r="H365" s="51">
        <f t="shared" si="38"/>
        <v>0.66</v>
      </c>
      <c r="I365" s="51">
        <f t="shared" si="38"/>
        <v>34.519999999999996</v>
      </c>
      <c r="J365" s="51">
        <f t="shared" si="38"/>
        <v>1.1</v>
      </c>
      <c r="K365" s="51">
        <f t="shared" si="38"/>
        <v>8.190000000000001</v>
      </c>
      <c r="L365" s="51">
        <f t="shared" si="38"/>
        <v>88.88</v>
      </c>
      <c r="M365" s="51">
        <f t="shared" si="38"/>
        <v>360.74</v>
      </c>
      <c r="N365" s="51">
        <f t="shared" si="38"/>
        <v>112.69999999999999</v>
      </c>
      <c r="O365" s="51">
        <f t="shared" si="38"/>
        <v>6.68</v>
      </c>
      <c r="P365" s="74">
        <f>G365/2350</f>
        <v>0.3740425531914894</v>
      </c>
    </row>
    <row r="366" spans="1:16" ht="18.75" customHeight="1">
      <c r="A366" s="100" t="s">
        <v>58</v>
      </c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74"/>
    </row>
    <row r="367" spans="1:16" ht="12.75">
      <c r="A367" s="43" t="s">
        <v>86</v>
      </c>
      <c r="B367" s="73" t="s">
        <v>112</v>
      </c>
      <c r="C367" s="70">
        <v>100</v>
      </c>
      <c r="D367" s="44">
        <v>2.72</v>
      </c>
      <c r="E367" s="44">
        <v>8.07</v>
      </c>
      <c r="F367" s="44">
        <v>14.91</v>
      </c>
      <c r="G367" s="46">
        <v>144</v>
      </c>
      <c r="H367" s="44">
        <v>0.07</v>
      </c>
      <c r="I367" s="44">
        <v>21.9</v>
      </c>
      <c r="J367" s="44">
        <v>0.57</v>
      </c>
      <c r="K367" s="44">
        <v>3.65</v>
      </c>
      <c r="L367" s="44">
        <v>39.29</v>
      </c>
      <c r="M367" s="44">
        <v>61.96</v>
      </c>
      <c r="N367" s="44">
        <v>33.04</v>
      </c>
      <c r="O367" s="44">
        <v>1.84</v>
      </c>
      <c r="P367" s="74"/>
    </row>
    <row r="368" spans="1:16" ht="12.75">
      <c r="A368" s="43" t="s">
        <v>37</v>
      </c>
      <c r="B368" s="69" t="s">
        <v>38</v>
      </c>
      <c r="C368" s="71" t="s">
        <v>73</v>
      </c>
      <c r="D368" s="44">
        <v>2.41</v>
      </c>
      <c r="E368" s="44">
        <v>6.88</v>
      </c>
      <c r="F368" s="44">
        <v>17.12</v>
      </c>
      <c r="G368" s="56">
        <v>134</v>
      </c>
      <c r="H368" s="44">
        <v>0.11</v>
      </c>
      <c r="I368" s="44">
        <v>16.79</v>
      </c>
      <c r="J368" s="44">
        <v>0.94</v>
      </c>
      <c r="K368" s="44">
        <v>2.54</v>
      </c>
      <c r="L368" s="44">
        <v>32.95</v>
      </c>
      <c r="M368" s="44">
        <v>76.58</v>
      </c>
      <c r="N368" s="44">
        <v>26.75</v>
      </c>
      <c r="O368" s="44">
        <v>1.05</v>
      </c>
      <c r="P368" s="74"/>
    </row>
    <row r="369" spans="1:15" ht="12.75">
      <c r="A369" s="43" t="s">
        <v>147</v>
      </c>
      <c r="B369" s="81" t="s">
        <v>179</v>
      </c>
      <c r="C369" s="70">
        <v>200</v>
      </c>
      <c r="D369" s="44">
        <v>16.82</v>
      </c>
      <c r="E369" s="44">
        <v>37.56</v>
      </c>
      <c r="F369" s="44">
        <v>34.52</v>
      </c>
      <c r="G369" s="46">
        <v>544</v>
      </c>
      <c r="H369" s="44">
        <v>0.52</v>
      </c>
      <c r="I369" s="44">
        <v>1.71</v>
      </c>
      <c r="J369" s="45"/>
      <c r="K369" s="44">
        <v>3.64</v>
      </c>
      <c r="L369" s="44">
        <v>16.56</v>
      </c>
      <c r="M369" s="44">
        <v>232.81</v>
      </c>
      <c r="N369" s="44">
        <v>52.85</v>
      </c>
      <c r="O369" s="44">
        <v>2.41</v>
      </c>
    </row>
    <row r="370" spans="1:16" ht="13.5" customHeight="1">
      <c r="A370" s="2" t="s">
        <v>74</v>
      </c>
      <c r="B370" s="20" t="s">
        <v>75</v>
      </c>
      <c r="C370" s="19">
        <v>200</v>
      </c>
      <c r="D370" s="4">
        <v>0.16</v>
      </c>
      <c r="E370" s="4">
        <v>0.16</v>
      </c>
      <c r="F370" s="4">
        <v>27.87</v>
      </c>
      <c r="G370" s="5">
        <v>114</v>
      </c>
      <c r="H370" s="25">
        <v>0.01</v>
      </c>
      <c r="I370" s="4">
        <v>6.66</v>
      </c>
      <c r="J370" s="4">
        <v>0.01</v>
      </c>
      <c r="K370" s="4">
        <v>0.23</v>
      </c>
      <c r="L370" s="4">
        <v>6.88</v>
      </c>
      <c r="M370" s="4">
        <v>4.4</v>
      </c>
      <c r="N370" s="4">
        <v>3.6</v>
      </c>
      <c r="O370" s="4">
        <v>0.95</v>
      </c>
      <c r="P370" s="89"/>
    </row>
    <row r="371" spans="1:15" ht="13.5" customHeight="1">
      <c r="A371" s="43" t="s">
        <v>171</v>
      </c>
      <c r="B371" s="69" t="s">
        <v>172</v>
      </c>
      <c r="C371" s="70">
        <v>50</v>
      </c>
      <c r="D371" s="44">
        <v>3.95</v>
      </c>
      <c r="E371" s="44">
        <v>0.5</v>
      </c>
      <c r="F371" s="44">
        <v>24.15</v>
      </c>
      <c r="G371" s="46">
        <v>118</v>
      </c>
      <c r="H371" s="47">
        <v>0.08</v>
      </c>
      <c r="I371" s="45"/>
      <c r="J371" s="45"/>
      <c r="K371" s="44">
        <v>0.65</v>
      </c>
      <c r="L371" s="44">
        <v>11.5</v>
      </c>
      <c r="M371" s="44">
        <v>43.5</v>
      </c>
      <c r="N371" s="44">
        <v>16.5</v>
      </c>
      <c r="O371" s="44">
        <v>1</v>
      </c>
    </row>
    <row r="372" spans="1:15" ht="12.75">
      <c r="A372" s="43" t="s">
        <v>171</v>
      </c>
      <c r="B372" s="69" t="s">
        <v>193</v>
      </c>
      <c r="C372" s="70">
        <v>25</v>
      </c>
      <c r="D372" s="44">
        <v>1.65</v>
      </c>
      <c r="E372" s="44">
        <v>0.3</v>
      </c>
      <c r="F372" s="44">
        <v>8.35</v>
      </c>
      <c r="G372" s="56">
        <v>44</v>
      </c>
      <c r="H372" s="44">
        <v>0.05</v>
      </c>
      <c r="I372" s="45"/>
      <c r="J372" s="45"/>
      <c r="K372" s="44">
        <v>0.35</v>
      </c>
      <c r="L372" s="44">
        <v>8.75</v>
      </c>
      <c r="M372" s="44">
        <v>39.5</v>
      </c>
      <c r="N372" s="44">
        <v>11.75</v>
      </c>
      <c r="O372" s="44">
        <v>0.98</v>
      </c>
    </row>
    <row r="373" spans="1:16" ht="12.75">
      <c r="A373" s="54"/>
      <c r="B373" s="49" t="s">
        <v>22</v>
      </c>
      <c r="C373" s="50"/>
      <c r="D373" s="51">
        <f>SUM(D367:D372)</f>
        <v>27.71</v>
      </c>
      <c r="E373" s="51">
        <f>SUM(E367:E372)</f>
        <v>53.47</v>
      </c>
      <c r="F373" s="51">
        <f>SUM(F367:F372)</f>
        <v>126.92000000000002</v>
      </c>
      <c r="G373" s="52">
        <f>SUM(G367:G372)</f>
        <v>1098</v>
      </c>
      <c r="H373" s="51">
        <f aca="true" t="shared" si="39" ref="H373:O373">SUM(H367:H372)</f>
        <v>0.84</v>
      </c>
      <c r="I373" s="51">
        <f t="shared" si="39"/>
        <v>47.06</v>
      </c>
      <c r="J373" s="51">
        <f t="shared" si="39"/>
        <v>1.5199999999999998</v>
      </c>
      <c r="K373" s="51">
        <f t="shared" si="39"/>
        <v>11.06</v>
      </c>
      <c r="L373" s="51">
        <f t="shared" si="39"/>
        <v>115.93</v>
      </c>
      <c r="M373" s="51">
        <f t="shared" si="39"/>
        <v>458.75</v>
      </c>
      <c r="N373" s="51">
        <f t="shared" si="39"/>
        <v>144.49</v>
      </c>
      <c r="O373" s="51">
        <f t="shared" si="39"/>
        <v>8.23</v>
      </c>
      <c r="P373" s="74">
        <f>G373/2720</f>
        <v>0.4036764705882353</v>
      </c>
    </row>
    <row r="374" spans="1:15" ht="12.75">
      <c r="A374" s="28"/>
      <c r="B374" s="8"/>
      <c r="C374" s="12"/>
      <c r="D374" s="7"/>
      <c r="E374" s="7"/>
      <c r="F374" s="7"/>
      <c r="G374" s="16"/>
      <c r="H374" s="7"/>
      <c r="I374" s="7"/>
      <c r="J374" s="7"/>
      <c r="K374" s="7"/>
      <c r="L374" s="7"/>
      <c r="M374" s="7"/>
      <c r="N374" s="7"/>
      <c r="O374" s="7"/>
    </row>
    <row r="375" spans="1:16" ht="15">
      <c r="A375" s="105" t="s">
        <v>69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74"/>
    </row>
    <row r="376" spans="1:16" ht="15">
      <c r="A376" s="100" t="s">
        <v>55</v>
      </c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88"/>
    </row>
    <row r="377" spans="1:15" ht="13.5" customHeight="1">
      <c r="A377" s="101" t="s">
        <v>1</v>
      </c>
      <c r="B377" s="103" t="s">
        <v>6</v>
      </c>
      <c r="C377" s="108" t="s">
        <v>7</v>
      </c>
      <c r="D377" s="98" t="s">
        <v>4</v>
      </c>
      <c r="E377" s="98"/>
      <c r="F377" s="98"/>
      <c r="G377" s="102" t="s">
        <v>5</v>
      </c>
      <c r="H377" s="98" t="s">
        <v>2</v>
      </c>
      <c r="I377" s="98"/>
      <c r="J377" s="98"/>
      <c r="K377" s="98"/>
      <c r="L377" s="98" t="s">
        <v>3</v>
      </c>
      <c r="M377" s="98"/>
      <c r="N377" s="98"/>
      <c r="O377" s="98"/>
    </row>
    <row r="378" spans="1:15" ht="11.25" customHeight="1">
      <c r="A378" s="101"/>
      <c r="B378" s="103"/>
      <c r="C378" s="108"/>
      <c r="D378" s="42" t="s">
        <v>16</v>
      </c>
      <c r="E378" s="42" t="s">
        <v>17</v>
      </c>
      <c r="F378" s="42" t="s">
        <v>18</v>
      </c>
      <c r="G378" s="102"/>
      <c r="H378" s="42" t="s">
        <v>8</v>
      </c>
      <c r="I378" s="42" t="s">
        <v>9</v>
      </c>
      <c r="J378" s="42" t="s">
        <v>10</v>
      </c>
      <c r="K378" s="42" t="s">
        <v>11</v>
      </c>
      <c r="L378" s="42" t="s">
        <v>12</v>
      </c>
      <c r="M378" s="42" t="s">
        <v>13</v>
      </c>
      <c r="N378" s="42" t="s">
        <v>14</v>
      </c>
      <c r="O378" s="42" t="s">
        <v>15</v>
      </c>
    </row>
    <row r="379" spans="1:16" ht="13.5" customHeight="1">
      <c r="A379" s="2" t="s">
        <v>80</v>
      </c>
      <c r="B379" s="34" t="s">
        <v>108</v>
      </c>
      <c r="C379" s="19">
        <v>10</v>
      </c>
      <c r="D379" s="4">
        <v>2.3</v>
      </c>
      <c r="E379" s="4">
        <v>2.9</v>
      </c>
      <c r="F379" s="1"/>
      <c r="G379" s="5">
        <v>38</v>
      </c>
      <c r="H379" s="24"/>
      <c r="I379" s="4">
        <v>0.16</v>
      </c>
      <c r="J379" s="4">
        <v>0.04</v>
      </c>
      <c r="K379" s="4">
        <v>0.04</v>
      </c>
      <c r="L379" s="4">
        <v>100</v>
      </c>
      <c r="M379" s="4">
        <v>54</v>
      </c>
      <c r="N379" s="4">
        <v>5</v>
      </c>
      <c r="O379" s="4">
        <v>0.11</v>
      </c>
      <c r="P379" s="89"/>
    </row>
    <row r="380" spans="1:15" ht="13.5" customHeight="1">
      <c r="A380" s="61" t="s">
        <v>152</v>
      </c>
      <c r="B380" s="96" t="s">
        <v>153</v>
      </c>
      <c r="C380" s="62" t="s">
        <v>154</v>
      </c>
      <c r="D380" s="63">
        <v>21.16</v>
      </c>
      <c r="E380" s="63">
        <v>18.37</v>
      </c>
      <c r="F380" s="63">
        <v>42.17</v>
      </c>
      <c r="G380" s="64">
        <v>419</v>
      </c>
      <c r="H380" s="63">
        <v>0.12</v>
      </c>
      <c r="I380" s="63">
        <v>0.49</v>
      </c>
      <c r="J380" s="63">
        <v>108.42</v>
      </c>
      <c r="K380" s="63">
        <v>0.81</v>
      </c>
      <c r="L380" s="63">
        <v>228.79</v>
      </c>
      <c r="M380" s="63">
        <v>292.2</v>
      </c>
      <c r="N380" s="63">
        <v>38.23</v>
      </c>
      <c r="O380" s="63">
        <v>1.42</v>
      </c>
    </row>
    <row r="381" spans="1:16" ht="13.5" customHeight="1">
      <c r="A381" s="2" t="s">
        <v>25</v>
      </c>
      <c r="B381" s="34" t="s">
        <v>93</v>
      </c>
      <c r="C381" s="18" t="s">
        <v>88</v>
      </c>
      <c r="D381" s="4">
        <v>0.1</v>
      </c>
      <c r="E381" s="4">
        <v>0.03</v>
      </c>
      <c r="F381" s="4">
        <v>15.28</v>
      </c>
      <c r="G381" s="5">
        <v>62</v>
      </c>
      <c r="H381" s="24"/>
      <c r="I381" s="4">
        <v>0.05</v>
      </c>
      <c r="J381" s="1"/>
      <c r="K381" s="1"/>
      <c r="L381" s="4">
        <v>2.78</v>
      </c>
      <c r="M381" s="4">
        <v>4.12</v>
      </c>
      <c r="N381" s="4">
        <v>2.2</v>
      </c>
      <c r="O381" s="4">
        <v>0.46</v>
      </c>
      <c r="P381" s="89"/>
    </row>
    <row r="382" spans="1:15" ht="13.5" customHeight="1">
      <c r="A382" s="43" t="s">
        <v>171</v>
      </c>
      <c r="B382" s="69" t="s">
        <v>172</v>
      </c>
      <c r="C382" s="70">
        <v>50</v>
      </c>
      <c r="D382" s="44">
        <v>3.95</v>
      </c>
      <c r="E382" s="44">
        <v>0.5</v>
      </c>
      <c r="F382" s="44">
        <v>24.15</v>
      </c>
      <c r="G382" s="46">
        <v>118</v>
      </c>
      <c r="H382" s="47">
        <v>0.08</v>
      </c>
      <c r="I382" s="45"/>
      <c r="J382" s="45"/>
      <c r="K382" s="44">
        <v>0.65</v>
      </c>
      <c r="L382" s="44">
        <v>11.5</v>
      </c>
      <c r="M382" s="44">
        <v>43.5</v>
      </c>
      <c r="N382" s="44">
        <v>16.5</v>
      </c>
      <c r="O382" s="44">
        <v>1</v>
      </c>
    </row>
    <row r="383" spans="1:16" ht="13.5" customHeight="1">
      <c r="A383" s="48"/>
      <c r="B383" s="49" t="s">
        <v>22</v>
      </c>
      <c r="C383" s="55"/>
      <c r="D383" s="51">
        <f>SUM(D379:D382)</f>
        <v>27.51</v>
      </c>
      <c r="E383" s="51">
        <f>SUM(E379:E382)</f>
        <v>21.8</v>
      </c>
      <c r="F383" s="42">
        <f>SUM(F379:F382)</f>
        <v>81.6</v>
      </c>
      <c r="G383" s="52">
        <f>SUM(G379:G382)</f>
        <v>637</v>
      </c>
      <c r="H383" s="42">
        <f aca="true" t="shared" si="40" ref="H383:O383">SUM(H379:H382)</f>
        <v>0.2</v>
      </c>
      <c r="I383" s="51">
        <f t="shared" si="40"/>
        <v>0.7000000000000001</v>
      </c>
      <c r="J383" s="51">
        <f t="shared" si="40"/>
        <v>108.46000000000001</v>
      </c>
      <c r="K383" s="51">
        <f t="shared" si="40"/>
        <v>1.5</v>
      </c>
      <c r="L383" s="51">
        <f t="shared" si="40"/>
        <v>343.06999999999994</v>
      </c>
      <c r="M383" s="51">
        <f t="shared" si="40"/>
        <v>393.82</v>
      </c>
      <c r="N383" s="51">
        <f t="shared" si="40"/>
        <v>61.93</v>
      </c>
      <c r="O383" s="51">
        <f t="shared" si="40"/>
        <v>2.99</v>
      </c>
      <c r="P383" s="74">
        <f>G383/2350</f>
        <v>0.27106382978723403</v>
      </c>
    </row>
    <row r="384" spans="1:16" ht="17.25" customHeight="1">
      <c r="A384" s="100" t="s">
        <v>56</v>
      </c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88"/>
    </row>
    <row r="385" spans="1:16" ht="13.5" customHeight="1">
      <c r="A385" s="2" t="s">
        <v>80</v>
      </c>
      <c r="B385" s="34" t="s">
        <v>108</v>
      </c>
      <c r="C385" s="19">
        <v>10</v>
      </c>
      <c r="D385" s="4">
        <v>2.3</v>
      </c>
      <c r="E385" s="4">
        <v>2.9</v>
      </c>
      <c r="F385" s="1"/>
      <c r="G385" s="5">
        <v>38</v>
      </c>
      <c r="H385" s="24"/>
      <c r="I385" s="4">
        <v>0.16</v>
      </c>
      <c r="J385" s="4">
        <v>0.04</v>
      </c>
      <c r="K385" s="4">
        <v>0.04</v>
      </c>
      <c r="L385" s="4">
        <v>100</v>
      </c>
      <c r="M385" s="4">
        <v>54</v>
      </c>
      <c r="N385" s="4">
        <v>5</v>
      </c>
      <c r="O385" s="4">
        <v>0.11</v>
      </c>
      <c r="P385" s="89"/>
    </row>
    <row r="386" spans="1:15" ht="12.75">
      <c r="A386" s="43" t="s">
        <v>152</v>
      </c>
      <c r="B386" s="97" t="s">
        <v>155</v>
      </c>
      <c r="C386" s="71" t="s">
        <v>156</v>
      </c>
      <c r="D386" s="44">
        <v>27.19</v>
      </c>
      <c r="E386" s="44">
        <v>22.64</v>
      </c>
      <c r="F386" s="44">
        <v>60.64</v>
      </c>
      <c r="G386" s="46">
        <v>555</v>
      </c>
      <c r="H386" s="44">
        <v>0.15</v>
      </c>
      <c r="I386" s="44">
        <v>0.75</v>
      </c>
      <c r="J386" s="44">
        <v>133.44</v>
      </c>
      <c r="K386" s="44">
        <v>0.99</v>
      </c>
      <c r="L386" s="44">
        <v>330.35</v>
      </c>
      <c r="M386" s="44">
        <v>394.86</v>
      </c>
      <c r="N386" s="44">
        <v>52.29</v>
      </c>
      <c r="O386" s="44">
        <v>1.78</v>
      </c>
    </row>
    <row r="387" spans="1:16" ht="13.5" customHeight="1">
      <c r="A387" s="2" t="s">
        <v>25</v>
      </c>
      <c r="B387" s="34" t="s">
        <v>93</v>
      </c>
      <c r="C387" s="18" t="s">
        <v>88</v>
      </c>
      <c r="D387" s="4">
        <v>0.1</v>
      </c>
      <c r="E387" s="4">
        <v>0.03</v>
      </c>
      <c r="F387" s="4">
        <v>15.28</v>
      </c>
      <c r="G387" s="5">
        <v>62</v>
      </c>
      <c r="H387" s="24"/>
      <c r="I387" s="4">
        <v>0.05</v>
      </c>
      <c r="J387" s="1"/>
      <c r="K387" s="1"/>
      <c r="L387" s="4">
        <v>2.78</v>
      </c>
      <c r="M387" s="4">
        <v>4.12</v>
      </c>
      <c r="N387" s="4">
        <v>2.2</v>
      </c>
      <c r="O387" s="4">
        <v>0.46</v>
      </c>
      <c r="P387" s="89"/>
    </row>
    <row r="388" spans="1:15" ht="13.5" customHeight="1">
      <c r="A388" s="43" t="s">
        <v>171</v>
      </c>
      <c r="B388" s="69" t="s">
        <v>172</v>
      </c>
      <c r="C388" s="70">
        <v>50</v>
      </c>
      <c r="D388" s="44">
        <v>3.95</v>
      </c>
      <c r="E388" s="44">
        <v>0.5</v>
      </c>
      <c r="F388" s="44">
        <v>24.15</v>
      </c>
      <c r="G388" s="46">
        <v>118</v>
      </c>
      <c r="H388" s="47">
        <v>0.08</v>
      </c>
      <c r="I388" s="45"/>
      <c r="J388" s="45"/>
      <c r="K388" s="44">
        <v>0.65</v>
      </c>
      <c r="L388" s="44">
        <v>11.5</v>
      </c>
      <c r="M388" s="44">
        <v>43.5</v>
      </c>
      <c r="N388" s="44">
        <v>16.5</v>
      </c>
      <c r="O388" s="44">
        <v>1</v>
      </c>
    </row>
    <row r="389" spans="1:16" ht="12.75">
      <c r="A389" s="53"/>
      <c r="B389" s="49" t="s">
        <v>22</v>
      </c>
      <c r="C389" s="55"/>
      <c r="D389" s="51">
        <f>SUM(D385:D388)</f>
        <v>33.540000000000006</v>
      </c>
      <c r="E389" s="51">
        <f>SUM(E385:E388)</f>
        <v>26.07</v>
      </c>
      <c r="F389" s="42">
        <f>SUM(F385:F388)</f>
        <v>100.07</v>
      </c>
      <c r="G389" s="52">
        <f>SUM(G385:G388)</f>
        <v>773</v>
      </c>
      <c r="H389" s="42">
        <f aca="true" t="shared" si="41" ref="H389:O389">SUM(H385:H388)</f>
        <v>0.22999999999999998</v>
      </c>
      <c r="I389" s="51">
        <f t="shared" si="41"/>
        <v>0.9600000000000001</v>
      </c>
      <c r="J389" s="51">
        <f t="shared" si="41"/>
        <v>133.48</v>
      </c>
      <c r="K389" s="51">
        <f t="shared" si="41"/>
        <v>1.6800000000000002</v>
      </c>
      <c r="L389" s="51">
        <f t="shared" si="41"/>
        <v>444.63</v>
      </c>
      <c r="M389" s="51">
        <f t="shared" si="41"/>
        <v>496.48</v>
      </c>
      <c r="N389" s="51">
        <f t="shared" si="41"/>
        <v>75.99000000000001</v>
      </c>
      <c r="O389" s="65">
        <f t="shared" si="41"/>
        <v>3.35</v>
      </c>
      <c r="P389" s="74">
        <f>G389/2720</f>
        <v>0.2841911764705882</v>
      </c>
    </row>
    <row r="390" spans="1:16" ht="15">
      <c r="A390" s="100" t="s">
        <v>57</v>
      </c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74"/>
    </row>
    <row r="391" spans="1:15" ht="13.5" customHeight="1">
      <c r="A391" s="101" t="s">
        <v>1</v>
      </c>
      <c r="B391" s="103" t="s">
        <v>6</v>
      </c>
      <c r="C391" s="108" t="s">
        <v>7</v>
      </c>
      <c r="D391" s="98" t="s">
        <v>4</v>
      </c>
      <c r="E391" s="98"/>
      <c r="F391" s="98"/>
      <c r="G391" s="102" t="s">
        <v>5</v>
      </c>
      <c r="H391" s="98" t="s">
        <v>2</v>
      </c>
      <c r="I391" s="98"/>
      <c r="J391" s="98"/>
      <c r="K391" s="98"/>
      <c r="L391" s="98" t="s">
        <v>3</v>
      </c>
      <c r="M391" s="98"/>
      <c r="N391" s="98"/>
      <c r="O391" s="98"/>
    </row>
    <row r="392" spans="1:15" ht="11.25" customHeight="1">
      <c r="A392" s="101"/>
      <c r="B392" s="103"/>
      <c r="C392" s="108"/>
      <c r="D392" s="42" t="s">
        <v>16</v>
      </c>
      <c r="E392" s="42" t="s">
        <v>17</v>
      </c>
      <c r="F392" s="42" t="s">
        <v>18</v>
      </c>
      <c r="G392" s="102"/>
      <c r="H392" s="42" t="s">
        <v>8</v>
      </c>
      <c r="I392" s="42" t="s">
        <v>9</v>
      </c>
      <c r="J392" s="42" t="s">
        <v>10</v>
      </c>
      <c r="K392" s="42" t="s">
        <v>11</v>
      </c>
      <c r="L392" s="42" t="s">
        <v>12</v>
      </c>
      <c r="M392" s="42" t="s">
        <v>13</v>
      </c>
      <c r="N392" s="42" t="s">
        <v>14</v>
      </c>
      <c r="O392" s="42" t="s">
        <v>15</v>
      </c>
    </row>
    <row r="393" spans="1:15" ht="13.5" customHeight="1">
      <c r="A393" s="43" t="s">
        <v>90</v>
      </c>
      <c r="B393" s="73" t="s">
        <v>116</v>
      </c>
      <c r="C393" s="70">
        <v>60</v>
      </c>
      <c r="D393" s="44">
        <v>0.83</v>
      </c>
      <c r="E393" s="44">
        <v>3.05</v>
      </c>
      <c r="F393" s="44">
        <v>4.94</v>
      </c>
      <c r="G393" s="46">
        <v>50</v>
      </c>
      <c r="H393" s="47">
        <v>0.02</v>
      </c>
      <c r="I393" s="44">
        <v>4.77</v>
      </c>
      <c r="J393" s="44">
        <v>2.11</v>
      </c>
      <c r="K393" s="44">
        <v>1.47</v>
      </c>
      <c r="L393" s="44">
        <v>26.78</v>
      </c>
      <c r="M393" s="44">
        <v>30.57</v>
      </c>
      <c r="N393" s="44">
        <v>16.03</v>
      </c>
      <c r="O393" s="44">
        <v>0.62</v>
      </c>
    </row>
    <row r="394" spans="1:15" ht="13.5" customHeight="1">
      <c r="A394" s="43" t="s">
        <v>39</v>
      </c>
      <c r="B394" s="73" t="s">
        <v>139</v>
      </c>
      <c r="C394" s="71" t="s">
        <v>49</v>
      </c>
      <c r="D394" s="44">
        <v>1.61</v>
      </c>
      <c r="E394" s="44">
        <v>5.69</v>
      </c>
      <c r="F394" s="44">
        <v>9.12</v>
      </c>
      <c r="G394" s="46">
        <v>88</v>
      </c>
      <c r="H394" s="47">
        <v>0.07</v>
      </c>
      <c r="I394" s="44">
        <v>17.04</v>
      </c>
      <c r="J394" s="44">
        <v>0.77</v>
      </c>
      <c r="K394" s="44">
        <v>2.16</v>
      </c>
      <c r="L394" s="44">
        <v>28.11</v>
      </c>
      <c r="M394" s="44">
        <v>44.85</v>
      </c>
      <c r="N394" s="44">
        <v>17.79</v>
      </c>
      <c r="O394" s="44">
        <v>0.67</v>
      </c>
    </row>
    <row r="395" spans="1:15" ht="13.5" customHeight="1">
      <c r="A395" s="2" t="s">
        <v>105</v>
      </c>
      <c r="B395" s="34" t="s">
        <v>135</v>
      </c>
      <c r="C395" s="19">
        <v>90</v>
      </c>
      <c r="D395" s="4">
        <v>13.29</v>
      </c>
      <c r="E395" s="4">
        <v>17.04</v>
      </c>
      <c r="F395" s="4">
        <v>7</v>
      </c>
      <c r="G395" s="26">
        <v>234</v>
      </c>
      <c r="H395" s="4">
        <v>0.07</v>
      </c>
      <c r="I395" s="1"/>
      <c r="J395" s="4">
        <v>46.67</v>
      </c>
      <c r="K395" s="4">
        <v>0.64</v>
      </c>
      <c r="L395" s="4">
        <v>17.29</v>
      </c>
      <c r="M395" s="4">
        <v>124.03</v>
      </c>
      <c r="N395" s="4">
        <v>16.92</v>
      </c>
      <c r="O395" s="4">
        <v>1.39</v>
      </c>
    </row>
    <row r="396" spans="1:15" ht="13.5" customHeight="1">
      <c r="A396" s="43" t="s">
        <v>24</v>
      </c>
      <c r="B396" s="73" t="s">
        <v>128</v>
      </c>
      <c r="C396" s="70">
        <v>150</v>
      </c>
      <c r="D396" s="44">
        <v>3.24</v>
      </c>
      <c r="E396" s="44">
        <v>5.56</v>
      </c>
      <c r="F396" s="44">
        <v>22</v>
      </c>
      <c r="G396" s="46">
        <v>152</v>
      </c>
      <c r="H396" s="47">
        <v>0.16</v>
      </c>
      <c r="I396" s="44">
        <v>25.94</v>
      </c>
      <c r="J396" s="44">
        <v>5.03</v>
      </c>
      <c r="K396" s="44">
        <v>0.24</v>
      </c>
      <c r="L396" s="44">
        <v>45.98</v>
      </c>
      <c r="M396" s="44">
        <v>96.76</v>
      </c>
      <c r="N396" s="44">
        <v>33</v>
      </c>
      <c r="O396" s="44">
        <v>1.23</v>
      </c>
    </row>
    <row r="397" spans="1:16" ht="13.5" customHeight="1">
      <c r="A397" s="2" t="s">
        <v>27</v>
      </c>
      <c r="B397" s="20" t="s">
        <v>28</v>
      </c>
      <c r="C397" s="19">
        <v>200</v>
      </c>
      <c r="D397" s="4">
        <v>1.04</v>
      </c>
      <c r="E397" s="1"/>
      <c r="F397" s="4">
        <v>30.96</v>
      </c>
      <c r="G397" s="5">
        <v>127</v>
      </c>
      <c r="H397" s="25">
        <v>0.02</v>
      </c>
      <c r="I397" s="4">
        <v>0.87</v>
      </c>
      <c r="J397" s="4">
        <v>0.7</v>
      </c>
      <c r="K397" s="4">
        <v>1.1</v>
      </c>
      <c r="L397" s="4">
        <v>32.4</v>
      </c>
      <c r="M397" s="4">
        <v>29.2</v>
      </c>
      <c r="N397" s="4">
        <v>21</v>
      </c>
      <c r="O397" s="4">
        <v>0.7</v>
      </c>
      <c r="P397" s="89"/>
    </row>
    <row r="398" spans="1:15" ht="13.5" customHeight="1">
      <c r="A398" s="43" t="s">
        <v>171</v>
      </c>
      <c r="B398" s="69" t="s">
        <v>172</v>
      </c>
      <c r="C398" s="70">
        <v>50</v>
      </c>
      <c r="D398" s="44">
        <v>3.95</v>
      </c>
      <c r="E398" s="44">
        <v>0.5</v>
      </c>
      <c r="F398" s="44">
        <v>24.15</v>
      </c>
      <c r="G398" s="46">
        <v>118</v>
      </c>
      <c r="H398" s="47">
        <v>0.08</v>
      </c>
      <c r="I398" s="45"/>
      <c r="J398" s="45"/>
      <c r="K398" s="44">
        <v>0.65</v>
      </c>
      <c r="L398" s="44">
        <v>11.5</v>
      </c>
      <c r="M398" s="44">
        <v>43.5</v>
      </c>
      <c r="N398" s="44">
        <v>16.5</v>
      </c>
      <c r="O398" s="44">
        <v>1</v>
      </c>
    </row>
    <row r="399" spans="1:16" ht="13.5" customHeight="1">
      <c r="A399" s="43" t="s">
        <v>171</v>
      </c>
      <c r="B399" s="69" t="s">
        <v>193</v>
      </c>
      <c r="C399" s="70">
        <v>25</v>
      </c>
      <c r="D399" s="44">
        <v>1.65</v>
      </c>
      <c r="E399" s="44">
        <v>0.3</v>
      </c>
      <c r="F399" s="44">
        <v>8.35</v>
      </c>
      <c r="G399" s="46">
        <v>44</v>
      </c>
      <c r="H399" s="47">
        <v>0.05</v>
      </c>
      <c r="I399" s="45"/>
      <c r="J399" s="45"/>
      <c r="K399" s="44">
        <v>0.35</v>
      </c>
      <c r="L399" s="44">
        <v>8.75</v>
      </c>
      <c r="M399" s="44">
        <v>39.5</v>
      </c>
      <c r="N399" s="44">
        <v>11.75</v>
      </c>
      <c r="O399" s="44">
        <v>0.98</v>
      </c>
      <c r="P399" s="74"/>
    </row>
    <row r="400" spans="1:16" ht="13.5" customHeight="1">
      <c r="A400" s="54"/>
      <c r="B400" s="49" t="s">
        <v>22</v>
      </c>
      <c r="C400" s="50"/>
      <c r="D400" s="51">
        <f>SUM(D393:D399)</f>
        <v>25.609999999999996</v>
      </c>
      <c r="E400" s="51">
        <f>SUM(E393:E399)</f>
        <v>32.14</v>
      </c>
      <c r="F400" s="51">
        <f>SUM(F393:F399)</f>
        <v>106.52000000000001</v>
      </c>
      <c r="G400" s="52">
        <f>SUM(G393:G399)</f>
        <v>813</v>
      </c>
      <c r="H400" s="51">
        <f aca="true" t="shared" si="42" ref="H400:O400">SUM(H393:H399)</f>
        <v>0.4700000000000001</v>
      </c>
      <c r="I400" s="51">
        <f t="shared" si="42"/>
        <v>48.62</v>
      </c>
      <c r="J400" s="51">
        <f t="shared" si="42"/>
        <v>55.28000000000001</v>
      </c>
      <c r="K400" s="51">
        <f t="shared" si="42"/>
        <v>6.609999999999999</v>
      </c>
      <c r="L400" s="51">
        <f t="shared" si="42"/>
        <v>170.81</v>
      </c>
      <c r="M400" s="57">
        <f t="shared" si="42"/>
        <v>408.40999999999997</v>
      </c>
      <c r="N400" s="51">
        <f t="shared" si="42"/>
        <v>132.99</v>
      </c>
      <c r="O400" s="51">
        <f t="shared" si="42"/>
        <v>6.59</v>
      </c>
      <c r="P400" s="74">
        <f>G400/2350</f>
        <v>0.34595744680851065</v>
      </c>
    </row>
    <row r="401" spans="1:16" ht="17.25" customHeight="1">
      <c r="A401" s="100" t="s">
        <v>58</v>
      </c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74"/>
    </row>
    <row r="402" spans="1:16" ht="12.75">
      <c r="A402" s="43" t="s">
        <v>90</v>
      </c>
      <c r="B402" s="73" t="s">
        <v>116</v>
      </c>
      <c r="C402" s="70">
        <v>100</v>
      </c>
      <c r="D402" s="44">
        <v>1.39</v>
      </c>
      <c r="E402" s="44">
        <v>5.08</v>
      </c>
      <c r="F402" s="44">
        <v>8.23</v>
      </c>
      <c r="G402" s="56">
        <v>84</v>
      </c>
      <c r="H402" s="44">
        <v>0.04</v>
      </c>
      <c r="I402" s="44">
        <v>7.95</v>
      </c>
      <c r="J402" s="44">
        <v>3.51</v>
      </c>
      <c r="K402" s="44">
        <v>2.46</v>
      </c>
      <c r="L402" s="44">
        <v>44.63</v>
      </c>
      <c r="M402" s="44">
        <v>50.95</v>
      </c>
      <c r="N402" s="44">
        <v>26.72</v>
      </c>
      <c r="O402" s="44">
        <v>1.03</v>
      </c>
      <c r="P402" s="74"/>
    </row>
    <row r="403" spans="1:15" ht="12.75">
      <c r="A403" s="43" t="s">
        <v>39</v>
      </c>
      <c r="B403" s="73" t="s">
        <v>139</v>
      </c>
      <c r="C403" s="71" t="s">
        <v>73</v>
      </c>
      <c r="D403" s="44">
        <v>1.98</v>
      </c>
      <c r="E403" s="44">
        <v>6.74</v>
      </c>
      <c r="F403" s="44">
        <v>11.36</v>
      </c>
      <c r="G403" s="56">
        <v>108</v>
      </c>
      <c r="H403" s="44">
        <v>0.09</v>
      </c>
      <c r="I403" s="44">
        <v>21.29</v>
      </c>
      <c r="J403" s="44">
        <v>0.96</v>
      </c>
      <c r="K403" s="44">
        <v>2.69</v>
      </c>
      <c r="L403" s="44">
        <v>34.07</v>
      </c>
      <c r="M403" s="44">
        <v>55.33</v>
      </c>
      <c r="N403" s="44">
        <v>22.16</v>
      </c>
      <c r="O403" s="44">
        <v>0.83</v>
      </c>
    </row>
    <row r="404" spans="1:15" ht="12.75">
      <c r="A404" s="2" t="s">
        <v>105</v>
      </c>
      <c r="B404" s="34" t="s">
        <v>135</v>
      </c>
      <c r="C404" s="19">
        <v>100</v>
      </c>
      <c r="D404" s="4">
        <v>14.76</v>
      </c>
      <c r="E404" s="4">
        <v>17.9</v>
      </c>
      <c r="F404" s="4">
        <v>7.77</v>
      </c>
      <c r="G404" s="26">
        <v>251</v>
      </c>
      <c r="H404" s="4">
        <v>0.08</v>
      </c>
      <c r="I404" s="1"/>
      <c r="J404" s="4">
        <v>51.85</v>
      </c>
      <c r="K404" s="4">
        <v>0.69</v>
      </c>
      <c r="L404" s="4">
        <v>19.06</v>
      </c>
      <c r="M404" s="4">
        <v>137.57</v>
      </c>
      <c r="N404" s="4">
        <v>18.8</v>
      </c>
      <c r="O404" s="4">
        <v>1.54</v>
      </c>
    </row>
    <row r="405" spans="1:15" ht="12.75">
      <c r="A405" s="43" t="s">
        <v>24</v>
      </c>
      <c r="B405" s="73" t="s">
        <v>128</v>
      </c>
      <c r="C405" s="70">
        <v>180</v>
      </c>
      <c r="D405" s="44">
        <v>3.89</v>
      </c>
      <c r="E405" s="44">
        <v>6.68</v>
      </c>
      <c r="F405" s="44">
        <v>26.41</v>
      </c>
      <c r="G405" s="56">
        <v>182</v>
      </c>
      <c r="H405" s="44">
        <v>0.2</v>
      </c>
      <c r="I405" s="44">
        <v>31.13</v>
      </c>
      <c r="J405" s="44">
        <v>6.03</v>
      </c>
      <c r="K405" s="44">
        <v>0.29</v>
      </c>
      <c r="L405" s="44">
        <v>55.17</v>
      </c>
      <c r="M405" s="44">
        <v>116.11</v>
      </c>
      <c r="N405" s="44">
        <v>39.6</v>
      </c>
      <c r="O405" s="44">
        <v>1.48</v>
      </c>
    </row>
    <row r="406" spans="1:16" ht="13.5" customHeight="1">
      <c r="A406" s="2" t="s">
        <v>27</v>
      </c>
      <c r="B406" s="20" t="s">
        <v>28</v>
      </c>
      <c r="C406" s="19">
        <v>200</v>
      </c>
      <c r="D406" s="4">
        <v>1.04</v>
      </c>
      <c r="E406" s="1"/>
      <c r="F406" s="4">
        <v>30.96</v>
      </c>
      <c r="G406" s="5">
        <v>127</v>
      </c>
      <c r="H406" s="25">
        <v>0.02</v>
      </c>
      <c r="I406" s="4">
        <v>0.87</v>
      </c>
      <c r="J406" s="4">
        <v>0.7</v>
      </c>
      <c r="K406" s="4">
        <v>1.1</v>
      </c>
      <c r="L406" s="4">
        <v>32.4</v>
      </c>
      <c r="M406" s="4">
        <v>29.2</v>
      </c>
      <c r="N406" s="4">
        <v>21</v>
      </c>
      <c r="O406" s="4">
        <v>0.7</v>
      </c>
      <c r="P406" s="89"/>
    </row>
    <row r="407" spans="1:15" ht="13.5" customHeight="1">
      <c r="A407" s="43" t="s">
        <v>171</v>
      </c>
      <c r="B407" s="69" t="s">
        <v>172</v>
      </c>
      <c r="C407" s="70">
        <v>50</v>
      </c>
      <c r="D407" s="44">
        <v>3.95</v>
      </c>
      <c r="E407" s="44">
        <v>0.5</v>
      </c>
      <c r="F407" s="44">
        <v>24.15</v>
      </c>
      <c r="G407" s="46">
        <v>118</v>
      </c>
      <c r="H407" s="47">
        <v>0.08</v>
      </c>
      <c r="I407" s="45"/>
      <c r="J407" s="45"/>
      <c r="K407" s="44">
        <v>0.65</v>
      </c>
      <c r="L407" s="44">
        <v>11.5</v>
      </c>
      <c r="M407" s="44">
        <v>43.5</v>
      </c>
      <c r="N407" s="44">
        <v>16.5</v>
      </c>
      <c r="O407" s="44">
        <v>1</v>
      </c>
    </row>
    <row r="408" spans="1:15" ht="12.75">
      <c r="A408" s="43" t="s">
        <v>171</v>
      </c>
      <c r="B408" s="69" t="s">
        <v>193</v>
      </c>
      <c r="C408" s="70">
        <v>25</v>
      </c>
      <c r="D408" s="44">
        <v>1.65</v>
      </c>
      <c r="E408" s="44">
        <v>0.3</v>
      </c>
      <c r="F408" s="44">
        <v>8.35</v>
      </c>
      <c r="G408" s="56">
        <v>44</v>
      </c>
      <c r="H408" s="44">
        <v>0.05</v>
      </c>
      <c r="I408" s="45"/>
      <c r="J408" s="45"/>
      <c r="K408" s="44">
        <v>0.35</v>
      </c>
      <c r="L408" s="44">
        <v>8.75</v>
      </c>
      <c r="M408" s="44">
        <v>39.5</v>
      </c>
      <c r="N408" s="44">
        <v>11.75</v>
      </c>
      <c r="O408" s="44">
        <v>0.98</v>
      </c>
    </row>
    <row r="409" spans="1:16" ht="12.75">
      <c r="A409" s="54"/>
      <c r="B409" s="49" t="s">
        <v>22</v>
      </c>
      <c r="C409" s="50"/>
      <c r="D409" s="51">
        <f>SUM(D402:D408)</f>
        <v>28.659999999999997</v>
      </c>
      <c r="E409" s="51">
        <f>SUM(E402:E408)</f>
        <v>37.199999999999996</v>
      </c>
      <c r="F409" s="51">
        <f>SUM(F402:F408)</f>
        <v>117.22999999999999</v>
      </c>
      <c r="G409" s="52">
        <f>SUM(G402:G408)</f>
        <v>914</v>
      </c>
      <c r="H409" s="51">
        <f aca="true" t="shared" si="43" ref="H409:O409">SUM(H402:H408)</f>
        <v>0.56</v>
      </c>
      <c r="I409" s="51">
        <f t="shared" si="43"/>
        <v>61.239999999999995</v>
      </c>
      <c r="J409" s="51">
        <f t="shared" si="43"/>
        <v>63.050000000000004</v>
      </c>
      <c r="K409" s="51">
        <f t="shared" si="43"/>
        <v>8.23</v>
      </c>
      <c r="L409" s="51">
        <f t="shared" si="43"/>
        <v>205.58</v>
      </c>
      <c r="M409" s="57">
        <f t="shared" si="43"/>
        <v>472.15999999999997</v>
      </c>
      <c r="N409" s="51">
        <f t="shared" si="43"/>
        <v>156.53</v>
      </c>
      <c r="O409" s="51">
        <f t="shared" si="43"/>
        <v>7.5600000000000005</v>
      </c>
      <c r="P409" s="74">
        <f>G409/2720</f>
        <v>0.3360294117647059</v>
      </c>
    </row>
    <row r="411" spans="1:16" ht="15">
      <c r="A411" s="105" t="s">
        <v>70</v>
      </c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88"/>
    </row>
    <row r="412" spans="1:16" ht="15">
      <c r="A412" s="100" t="s">
        <v>55</v>
      </c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88"/>
    </row>
    <row r="413" spans="1:15" ht="13.5" customHeight="1">
      <c r="A413" s="101" t="s">
        <v>1</v>
      </c>
      <c r="B413" s="103" t="s">
        <v>6</v>
      </c>
      <c r="C413" s="108" t="s">
        <v>7</v>
      </c>
      <c r="D413" s="98" t="s">
        <v>4</v>
      </c>
      <c r="E413" s="98"/>
      <c r="F413" s="98"/>
      <c r="G413" s="102" t="s">
        <v>5</v>
      </c>
      <c r="H413" s="98" t="s">
        <v>2</v>
      </c>
      <c r="I413" s="98"/>
      <c r="J413" s="98"/>
      <c r="K413" s="98"/>
      <c r="L413" s="98" t="s">
        <v>3</v>
      </c>
      <c r="M413" s="98"/>
      <c r="N413" s="98"/>
      <c r="O413" s="98"/>
    </row>
    <row r="414" spans="1:15" ht="11.25" customHeight="1">
      <c r="A414" s="101"/>
      <c r="B414" s="103"/>
      <c r="C414" s="108"/>
      <c r="D414" s="42" t="s">
        <v>16</v>
      </c>
      <c r="E414" s="42" t="s">
        <v>17</v>
      </c>
      <c r="F414" s="42" t="s">
        <v>18</v>
      </c>
      <c r="G414" s="102"/>
      <c r="H414" s="42" t="s">
        <v>8</v>
      </c>
      <c r="I414" s="42" t="s">
        <v>9</v>
      </c>
      <c r="J414" s="42" t="s">
        <v>10</v>
      </c>
      <c r="K414" s="42" t="s">
        <v>11</v>
      </c>
      <c r="L414" s="42" t="s">
        <v>12</v>
      </c>
      <c r="M414" s="42" t="s">
        <v>13</v>
      </c>
      <c r="N414" s="42" t="s">
        <v>14</v>
      </c>
      <c r="O414" s="42" t="s">
        <v>15</v>
      </c>
    </row>
    <row r="415" spans="1:15" ht="12.75">
      <c r="A415" s="43" t="s">
        <v>104</v>
      </c>
      <c r="B415" s="73" t="s">
        <v>47</v>
      </c>
      <c r="C415" s="70">
        <v>100</v>
      </c>
      <c r="D415" s="44">
        <v>0.4</v>
      </c>
      <c r="E415" s="44">
        <v>0.4</v>
      </c>
      <c r="F415" s="44">
        <v>9.8</v>
      </c>
      <c r="G415" s="56">
        <v>47</v>
      </c>
      <c r="H415" s="44">
        <v>0.03</v>
      </c>
      <c r="I415" s="44">
        <v>10</v>
      </c>
      <c r="J415" s="45"/>
      <c r="K415" s="44">
        <v>0.2</v>
      </c>
      <c r="L415" s="44">
        <v>16</v>
      </c>
      <c r="M415" s="44">
        <v>11</v>
      </c>
      <c r="N415" s="44">
        <v>9</v>
      </c>
      <c r="O415" s="44">
        <v>2.2</v>
      </c>
    </row>
    <row r="416" spans="1:16" ht="15" customHeight="1">
      <c r="A416" s="2" t="s">
        <v>82</v>
      </c>
      <c r="B416" s="20" t="s">
        <v>100</v>
      </c>
      <c r="C416" s="19">
        <v>1</v>
      </c>
      <c r="D416" s="4">
        <v>6.35</v>
      </c>
      <c r="E416" s="4">
        <v>5.75</v>
      </c>
      <c r="F416" s="4">
        <v>0.35</v>
      </c>
      <c r="G416" s="26">
        <v>79</v>
      </c>
      <c r="H416" s="4">
        <v>0.04</v>
      </c>
      <c r="I416" s="1"/>
      <c r="J416" s="4">
        <v>0.13</v>
      </c>
      <c r="K416" s="1"/>
      <c r="L416" s="4">
        <v>31.18</v>
      </c>
      <c r="M416" s="4">
        <v>96.75</v>
      </c>
      <c r="N416" s="4">
        <v>6.22</v>
      </c>
      <c r="O416" s="4">
        <v>1.28</v>
      </c>
      <c r="P416" s="89"/>
    </row>
    <row r="417" spans="1:15" ht="13.5" customHeight="1">
      <c r="A417" s="43" t="s">
        <v>26</v>
      </c>
      <c r="B417" s="69" t="s">
        <v>141</v>
      </c>
      <c r="C417" s="71" t="s">
        <v>54</v>
      </c>
      <c r="D417" s="44">
        <v>5.86</v>
      </c>
      <c r="E417" s="44">
        <v>12.7</v>
      </c>
      <c r="F417" s="44">
        <v>24.63</v>
      </c>
      <c r="G417" s="46">
        <v>251</v>
      </c>
      <c r="H417" s="47">
        <v>0.18</v>
      </c>
      <c r="I417" s="44">
        <v>0.98</v>
      </c>
      <c r="J417" s="44">
        <v>16.6</v>
      </c>
      <c r="K417" s="44">
        <v>1.28</v>
      </c>
      <c r="L417" s="44">
        <v>113.97</v>
      </c>
      <c r="M417" s="44">
        <v>178.77</v>
      </c>
      <c r="N417" s="44">
        <v>53.44</v>
      </c>
      <c r="O417" s="44">
        <v>1.34</v>
      </c>
    </row>
    <row r="418" spans="1:16" ht="13.5" customHeight="1">
      <c r="A418" s="2" t="s">
        <v>46</v>
      </c>
      <c r="B418" s="20" t="s">
        <v>96</v>
      </c>
      <c r="C418" s="19">
        <v>200</v>
      </c>
      <c r="D418" s="4">
        <v>3.05</v>
      </c>
      <c r="E418" s="4">
        <v>2.4</v>
      </c>
      <c r="F418" s="4">
        <v>23.11</v>
      </c>
      <c r="G418" s="5">
        <v>119</v>
      </c>
      <c r="H418" s="25">
        <v>0.02</v>
      </c>
      <c r="I418" s="4">
        <v>0.65</v>
      </c>
      <c r="J418" s="4">
        <v>11</v>
      </c>
      <c r="K418" s="1"/>
      <c r="L418" s="4">
        <v>60.4</v>
      </c>
      <c r="M418" s="4">
        <v>45</v>
      </c>
      <c r="N418" s="4">
        <v>7</v>
      </c>
      <c r="O418" s="4">
        <v>0.11</v>
      </c>
      <c r="P418" s="89"/>
    </row>
    <row r="419" spans="1:15" ht="13.5" customHeight="1">
      <c r="A419" s="43" t="s">
        <v>171</v>
      </c>
      <c r="B419" s="69" t="s">
        <v>172</v>
      </c>
      <c r="C419" s="70">
        <v>50</v>
      </c>
      <c r="D419" s="44">
        <v>3.95</v>
      </c>
      <c r="E419" s="44">
        <v>0.5</v>
      </c>
      <c r="F419" s="44">
        <v>24.15</v>
      </c>
      <c r="G419" s="46">
        <v>118</v>
      </c>
      <c r="H419" s="47">
        <v>0.08</v>
      </c>
      <c r="I419" s="45"/>
      <c r="J419" s="45"/>
      <c r="K419" s="44">
        <v>0.65</v>
      </c>
      <c r="L419" s="44">
        <v>11.5</v>
      </c>
      <c r="M419" s="44">
        <v>43.5</v>
      </c>
      <c r="N419" s="44">
        <v>16.5</v>
      </c>
      <c r="O419" s="44">
        <v>1</v>
      </c>
    </row>
    <row r="420" spans="1:16" ht="13.5" customHeight="1">
      <c r="A420" s="61"/>
      <c r="B420" s="68" t="s">
        <v>22</v>
      </c>
      <c r="C420" s="50"/>
      <c r="D420" s="51">
        <f>SUM(D415:D419)</f>
        <v>19.61</v>
      </c>
      <c r="E420" s="51">
        <f aca="true" t="shared" si="44" ref="E420:O420">SUM(E415:E419)</f>
        <v>21.75</v>
      </c>
      <c r="F420" s="51">
        <f t="shared" si="44"/>
        <v>82.03999999999999</v>
      </c>
      <c r="G420" s="52">
        <f t="shared" si="44"/>
        <v>614</v>
      </c>
      <c r="H420" s="51">
        <f t="shared" si="44"/>
        <v>0.35000000000000003</v>
      </c>
      <c r="I420" s="51">
        <f t="shared" si="44"/>
        <v>11.63</v>
      </c>
      <c r="J420" s="51">
        <f t="shared" si="44"/>
        <v>27.73</v>
      </c>
      <c r="K420" s="51">
        <f t="shared" si="44"/>
        <v>2.13</v>
      </c>
      <c r="L420" s="51">
        <f t="shared" si="44"/>
        <v>233.05</v>
      </c>
      <c r="M420" s="51">
        <f t="shared" si="44"/>
        <v>375.02</v>
      </c>
      <c r="N420" s="51">
        <f t="shared" si="44"/>
        <v>92.16</v>
      </c>
      <c r="O420" s="51">
        <f t="shared" si="44"/>
        <v>5.930000000000001</v>
      </c>
      <c r="P420" s="74">
        <f>G420/2350</f>
        <v>0.2612765957446809</v>
      </c>
    </row>
    <row r="421" spans="1:16" ht="17.25" customHeight="1">
      <c r="A421" s="100" t="s">
        <v>56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88"/>
    </row>
    <row r="422" spans="1:15" ht="12.75">
      <c r="A422" s="43" t="s">
        <v>104</v>
      </c>
      <c r="B422" s="73" t="s">
        <v>47</v>
      </c>
      <c r="C422" s="70">
        <v>100</v>
      </c>
      <c r="D422" s="44">
        <v>0.4</v>
      </c>
      <c r="E422" s="44">
        <v>0.4</v>
      </c>
      <c r="F422" s="44">
        <v>9.8</v>
      </c>
      <c r="G422" s="56">
        <v>47</v>
      </c>
      <c r="H422" s="44">
        <v>0.03</v>
      </c>
      <c r="I422" s="44">
        <v>10</v>
      </c>
      <c r="J422" s="45"/>
      <c r="K422" s="44">
        <v>0.2</v>
      </c>
      <c r="L422" s="44">
        <v>16</v>
      </c>
      <c r="M422" s="44">
        <v>11</v>
      </c>
      <c r="N422" s="44">
        <v>9</v>
      </c>
      <c r="O422" s="44">
        <v>2.2</v>
      </c>
    </row>
    <row r="423" spans="1:16" ht="15" customHeight="1">
      <c r="A423" s="2" t="s">
        <v>82</v>
      </c>
      <c r="B423" s="20" t="s">
        <v>100</v>
      </c>
      <c r="C423" s="19">
        <v>1</v>
      </c>
      <c r="D423" s="4">
        <v>6.35</v>
      </c>
      <c r="E423" s="4">
        <v>5.75</v>
      </c>
      <c r="F423" s="4">
        <v>0.35</v>
      </c>
      <c r="G423" s="26">
        <v>79</v>
      </c>
      <c r="H423" s="4">
        <v>0.04</v>
      </c>
      <c r="I423" s="1"/>
      <c r="J423" s="4">
        <v>0.13</v>
      </c>
      <c r="K423" s="1"/>
      <c r="L423" s="4">
        <v>31.18</v>
      </c>
      <c r="M423" s="4">
        <v>96.75</v>
      </c>
      <c r="N423" s="4">
        <v>6.22</v>
      </c>
      <c r="O423" s="4">
        <v>1.28</v>
      </c>
      <c r="P423" s="89"/>
    </row>
    <row r="424" spans="1:15" ht="12.75">
      <c r="A424" s="43" t="s">
        <v>26</v>
      </c>
      <c r="B424" s="69" t="s">
        <v>141</v>
      </c>
      <c r="C424" s="71" t="s">
        <v>43</v>
      </c>
      <c r="D424" s="44">
        <v>7.79</v>
      </c>
      <c r="E424" s="44">
        <v>14.18</v>
      </c>
      <c r="F424" s="44">
        <v>32.81</v>
      </c>
      <c r="G424" s="56">
        <v>309</v>
      </c>
      <c r="H424" s="44">
        <v>0.24</v>
      </c>
      <c r="I424" s="44">
        <v>1.3</v>
      </c>
      <c r="J424" s="44">
        <v>22.1</v>
      </c>
      <c r="K424" s="44">
        <v>1.63</v>
      </c>
      <c r="L424" s="44">
        <v>151.56</v>
      </c>
      <c r="M424" s="44">
        <v>237.72</v>
      </c>
      <c r="N424" s="44">
        <v>71.24</v>
      </c>
      <c r="O424" s="44">
        <v>1.78</v>
      </c>
    </row>
    <row r="425" spans="1:16" ht="13.5" customHeight="1">
      <c r="A425" s="2" t="s">
        <v>46</v>
      </c>
      <c r="B425" s="20" t="s">
        <v>96</v>
      </c>
      <c r="C425" s="19">
        <v>200</v>
      </c>
      <c r="D425" s="4">
        <v>3.05</v>
      </c>
      <c r="E425" s="4">
        <v>2.4</v>
      </c>
      <c r="F425" s="4">
        <v>23.11</v>
      </c>
      <c r="G425" s="5">
        <v>119</v>
      </c>
      <c r="H425" s="25">
        <v>0.02</v>
      </c>
      <c r="I425" s="4">
        <v>0.65</v>
      </c>
      <c r="J425" s="4">
        <v>11</v>
      </c>
      <c r="K425" s="1"/>
      <c r="L425" s="4">
        <v>60.4</v>
      </c>
      <c r="M425" s="4">
        <v>45</v>
      </c>
      <c r="N425" s="4">
        <v>7</v>
      </c>
      <c r="O425" s="4">
        <v>0.11</v>
      </c>
      <c r="P425" s="89"/>
    </row>
    <row r="426" spans="1:15" ht="13.5" customHeight="1">
      <c r="A426" s="43" t="s">
        <v>171</v>
      </c>
      <c r="B426" s="69" t="s">
        <v>172</v>
      </c>
      <c r="C426" s="70">
        <v>50</v>
      </c>
      <c r="D426" s="44">
        <v>3.95</v>
      </c>
      <c r="E426" s="44">
        <v>0.5</v>
      </c>
      <c r="F426" s="44">
        <v>24.15</v>
      </c>
      <c r="G426" s="46">
        <v>118</v>
      </c>
      <c r="H426" s="47">
        <v>0.08</v>
      </c>
      <c r="I426" s="45"/>
      <c r="J426" s="45"/>
      <c r="K426" s="44">
        <v>0.65</v>
      </c>
      <c r="L426" s="44">
        <v>11.5</v>
      </c>
      <c r="M426" s="44">
        <v>43.5</v>
      </c>
      <c r="N426" s="44">
        <v>16.5</v>
      </c>
      <c r="O426" s="44">
        <v>1</v>
      </c>
    </row>
    <row r="427" spans="1:16" ht="12.75">
      <c r="A427" s="54"/>
      <c r="B427" s="68" t="s">
        <v>22</v>
      </c>
      <c r="C427" s="50"/>
      <c r="D427" s="51">
        <f>SUM(D422:D426)</f>
        <v>21.54</v>
      </c>
      <c r="E427" s="51">
        <f>SUM(E422:E426)</f>
        <v>23.229999999999997</v>
      </c>
      <c r="F427" s="51">
        <f>SUM(F422:F426)</f>
        <v>90.22</v>
      </c>
      <c r="G427" s="52">
        <f>SUM(G422:G426)</f>
        <v>672</v>
      </c>
      <c r="H427" s="51">
        <f>SUM(H422:H426)</f>
        <v>0.41000000000000003</v>
      </c>
      <c r="I427" s="51">
        <f aca="true" t="shared" si="45" ref="I427:O427">SUM(I422:I426)</f>
        <v>11.950000000000001</v>
      </c>
      <c r="J427" s="51">
        <f t="shared" si="45"/>
        <v>33.230000000000004</v>
      </c>
      <c r="K427" s="51">
        <f t="shared" si="45"/>
        <v>2.48</v>
      </c>
      <c r="L427" s="51">
        <f t="shared" si="45"/>
        <v>270.64</v>
      </c>
      <c r="M427" s="51">
        <f t="shared" si="45"/>
        <v>433.97</v>
      </c>
      <c r="N427" s="51">
        <f t="shared" si="45"/>
        <v>109.96</v>
      </c>
      <c r="O427" s="51">
        <f t="shared" si="45"/>
        <v>6.370000000000001</v>
      </c>
      <c r="P427" s="74">
        <f>G427/2720</f>
        <v>0.24705882352941178</v>
      </c>
    </row>
    <row r="428" spans="1:15" ht="15">
      <c r="A428" s="100" t="s">
        <v>57</v>
      </c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</row>
    <row r="429" spans="1:15" ht="13.5" customHeight="1">
      <c r="A429" s="101" t="s">
        <v>1</v>
      </c>
      <c r="B429" s="103" t="s">
        <v>6</v>
      </c>
      <c r="C429" s="108" t="s">
        <v>7</v>
      </c>
      <c r="D429" s="98" t="s">
        <v>4</v>
      </c>
      <c r="E429" s="98"/>
      <c r="F429" s="98"/>
      <c r="G429" s="102" t="s">
        <v>5</v>
      </c>
      <c r="H429" s="98" t="s">
        <v>2</v>
      </c>
      <c r="I429" s="98"/>
      <c r="J429" s="98"/>
      <c r="K429" s="98"/>
      <c r="L429" s="98" t="s">
        <v>3</v>
      </c>
      <c r="M429" s="98"/>
      <c r="N429" s="98"/>
      <c r="O429" s="98"/>
    </row>
    <row r="430" spans="1:15" ht="11.25" customHeight="1">
      <c r="A430" s="101"/>
      <c r="B430" s="103"/>
      <c r="C430" s="108"/>
      <c r="D430" s="42" t="s">
        <v>16</v>
      </c>
      <c r="E430" s="42" t="s">
        <v>17</v>
      </c>
      <c r="F430" s="42" t="s">
        <v>18</v>
      </c>
      <c r="G430" s="102"/>
      <c r="H430" s="42" t="s">
        <v>8</v>
      </c>
      <c r="I430" s="42" t="s">
        <v>9</v>
      </c>
      <c r="J430" s="42" t="s">
        <v>10</v>
      </c>
      <c r="K430" s="42" t="s">
        <v>11</v>
      </c>
      <c r="L430" s="42" t="s">
        <v>12</v>
      </c>
      <c r="M430" s="42" t="s">
        <v>13</v>
      </c>
      <c r="N430" s="42" t="s">
        <v>14</v>
      </c>
      <c r="O430" s="42" t="s">
        <v>15</v>
      </c>
    </row>
    <row r="431" spans="1:16" ht="13.5" customHeight="1">
      <c r="A431" s="2" t="s">
        <v>86</v>
      </c>
      <c r="B431" s="20" t="s">
        <v>109</v>
      </c>
      <c r="C431" s="19">
        <v>60</v>
      </c>
      <c r="D431" s="4">
        <v>1.54</v>
      </c>
      <c r="E431" s="4">
        <v>4.84</v>
      </c>
      <c r="F431" s="4">
        <v>8.13</v>
      </c>
      <c r="G431" s="5">
        <v>83</v>
      </c>
      <c r="H431" s="25">
        <v>0.06</v>
      </c>
      <c r="I431" s="4">
        <v>10.89</v>
      </c>
      <c r="J431" s="4">
        <v>4.39</v>
      </c>
      <c r="K431" s="4">
        <v>2.33</v>
      </c>
      <c r="L431" s="4">
        <v>29.89</v>
      </c>
      <c r="M431" s="4">
        <v>42.58</v>
      </c>
      <c r="N431" s="4">
        <v>27.03</v>
      </c>
      <c r="O431" s="4">
        <v>0.79</v>
      </c>
      <c r="P431" s="89"/>
    </row>
    <row r="432" spans="1:15" ht="13.5" customHeight="1">
      <c r="A432" s="43" t="s">
        <v>35</v>
      </c>
      <c r="B432" s="73" t="s">
        <v>124</v>
      </c>
      <c r="C432" s="71" t="s">
        <v>49</v>
      </c>
      <c r="D432" s="44">
        <v>1.63</v>
      </c>
      <c r="E432" s="44">
        <v>5.64</v>
      </c>
      <c r="F432" s="44">
        <v>7.63</v>
      </c>
      <c r="G432" s="46">
        <v>82</v>
      </c>
      <c r="H432" s="47">
        <v>0.05</v>
      </c>
      <c r="I432" s="44">
        <v>24.94</v>
      </c>
      <c r="J432" s="44">
        <v>0.79</v>
      </c>
      <c r="K432" s="44">
        <v>2.53</v>
      </c>
      <c r="L432" s="44">
        <v>38.7</v>
      </c>
      <c r="M432" s="44">
        <v>40.95</v>
      </c>
      <c r="N432" s="44">
        <v>17.78</v>
      </c>
      <c r="O432" s="44">
        <v>0.68</v>
      </c>
    </row>
    <row r="433" spans="1:15" ht="13.5" customHeight="1">
      <c r="A433" s="43" t="s">
        <v>23</v>
      </c>
      <c r="B433" s="73" t="s">
        <v>133</v>
      </c>
      <c r="C433" s="70">
        <v>90</v>
      </c>
      <c r="D433" s="44">
        <v>14.14</v>
      </c>
      <c r="E433" s="44">
        <v>12.34</v>
      </c>
      <c r="F433" s="44">
        <v>13.93</v>
      </c>
      <c r="G433" s="46">
        <v>225</v>
      </c>
      <c r="H433" s="47">
        <v>0.09</v>
      </c>
      <c r="I433" s="45"/>
      <c r="J433" s="45"/>
      <c r="K433" s="44">
        <v>2.59</v>
      </c>
      <c r="L433" s="44">
        <v>15.62</v>
      </c>
      <c r="M433" s="44">
        <v>134.55</v>
      </c>
      <c r="N433" s="44">
        <v>27.08</v>
      </c>
      <c r="O433" s="44">
        <v>1.37</v>
      </c>
    </row>
    <row r="434" spans="1:15" ht="13.5" customHeight="1">
      <c r="A434" s="43" t="s">
        <v>40</v>
      </c>
      <c r="B434" s="73" t="s">
        <v>136</v>
      </c>
      <c r="C434" s="70">
        <v>150</v>
      </c>
      <c r="D434" s="44">
        <v>3.83</v>
      </c>
      <c r="E434" s="44">
        <v>5.44</v>
      </c>
      <c r="F434" s="44">
        <v>16.28</v>
      </c>
      <c r="G434" s="46">
        <v>132</v>
      </c>
      <c r="H434" s="47">
        <v>0.07</v>
      </c>
      <c r="I434" s="44">
        <v>82.16</v>
      </c>
      <c r="J434" s="44">
        <v>0.48</v>
      </c>
      <c r="K434" s="44">
        <v>5.2</v>
      </c>
      <c r="L434" s="44">
        <v>93.64</v>
      </c>
      <c r="M434" s="44">
        <v>67.26</v>
      </c>
      <c r="N434" s="44">
        <v>34.6</v>
      </c>
      <c r="O434" s="44">
        <v>1.39</v>
      </c>
    </row>
    <row r="435" spans="1:16" ht="13.5" customHeight="1">
      <c r="A435" s="2" t="s">
        <v>81</v>
      </c>
      <c r="B435" s="20" t="s">
        <v>32</v>
      </c>
      <c r="C435" s="19">
        <v>200</v>
      </c>
      <c r="D435" s="4">
        <v>0.44</v>
      </c>
      <c r="E435" s="1"/>
      <c r="F435" s="4">
        <v>28.88</v>
      </c>
      <c r="G435" s="5">
        <v>119</v>
      </c>
      <c r="H435" s="24"/>
      <c r="I435" s="4">
        <v>0.47</v>
      </c>
      <c r="J435" s="1"/>
      <c r="K435" s="1"/>
      <c r="L435" s="4">
        <v>44.8</v>
      </c>
      <c r="M435" s="4">
        <v>15.4</v>
      </c>
      <c r="N435" s="4">
        <v>6</v>
      </c>
      <c r="O435" s="4">
        <v>1.26</v>
      </c>
      <c r="P435" s="89"/>
    </row>
    <row r="436" spans="1:15" ht="13.5" customHeight="1">
      <c r="A436" s="43" t="s">
        <v>171</v>
      </c>
      <c r="B436" s="69" t="s">
        <v>172</v>
      </c>
      <c r="C436" s="70">
        <v>50</v>
      </c>
      <c r="D436" s="44">
        <v>3.95</v>
      </c>
      <c r="E436" s="44">
        <v>0.5</v>
      </c>
      <c r="F436" s="44">
        <v>24.15</v>
      </c>
      <c r="G436" s="46">
        <v>118</v>
      </c>
      <c r="H436" s="47">
        <v>0.08</v>
      </c>
      <c r="I436" s="45"/>
      <c r="J436" s="45"/>
      <c r="K436" s="44">
        <v>0.65</v>
      </c>
      <c r="L436" s="44">
        <v>11.5</v>
      </c>
      <c r="M436" s="44">
        <v>43.5</v>
      </c>
      <c r="N436" s="44">
        <v>16.5</v>
      </c>
      <c r="O436" s="44">
        <v>1</v>
      </c>
    </row>
    <row r="437" spans="1:16" ht="13.5" customHeight="1">
      <c r="A437" s="43" t="s">
        <v>171</v>
      </c>
      <c r="B437" s="69" t="s">
        <v>193</v>
      </c>
      <c r="C437" s="70">
        <v>25</v>
      </c>
      <c r="D437" s="44">
        <v>1.65</v>
      </c>
      <c r="E437" s="44">
        <v>0.3</v>
      </c>
      <c r="F437" s="44">
        <v>8.35</v>
      </c>
      <c r="G437" s="46">
        <v>44</v>
      </c>
      <c r="H437" s="47">
        <v>0.05</v>
      </c>
      <c r="I437" s="45"/>
      <c r="J437" s="45"/>
      <c r="K437" s="44">
        <v>0.35</v>
      </c>
      <c r="L437" s="44">
        <v>8.75</v>
      </c>
      <c r="M437" s="44">
        <v>39.5</v>
      </c>
      <c r="N437" s="44">
        <v>11.75</v>
      </c>
      <c r="O437" s="44">
        <v>0.98</v>
      </c>
      <c r="P437" s="74"/>
    </row>
    <row r="438" spans="1:16" ht="13.5" customHeight="1">
      <c r="A438" s="54"/>
      <c r="B438" s="49" t="s">
        <v>22</v>
      </c>
      <c r="C438" s="50"/>
      <c r="D438" s="51">
        <f aca="true" t="shared" si="46" ref="D438:O438">SUM(D431:D437)</f>
        <v>27.18</v>
      </c>
      <c r="E438" s="51">
        <f t="shared" si="46"/>
        <v>29.060000000000002</v>
      </c>
      <c r="F438" s="51">
        <f t="shared" si="46"/>
        <v>107.35</v>
      </c>
      <c r="G438" s="52">
        <f t="shared" si="46"/>
        <v>803</v>
      </c>
      <c r="H438" s="51">
        <f t="shared" si="46"/>
        <v>0.4</v>
      </c>
      <c r="I438" s="51">
        <f t="shared" si="46"/>
        <v>118.46</v>
      </c>
      <c r="J438" s="51">
        <f t="shared" si="46"/>
        <v>5.66</v>
      </c>
      <c r="K438" s="51">
        <f t="shared" si="46"/>
        <v>13.649999999999999</v>
      </c>
      <c r="L438" s="51">
        <f t="shared" si="46"/>
        <v>242.90000000000003</v>
      </c>
      <c r="M438" s="51">
        <f t="shared" si="46"/>
        <v>383.74</v>
      </c>
      <c r="N438" s="51">
        <f t="shared" si="46"/>
        <v>140.74</v>
      </c>
      <c r="O438" s="51">
        <f t="shared" si="46"/>
        <v>7.470000000000001</v>
      </c>
      <c r="P438" s="74">
        <f>G438/2350</f>
        <v>0.3417021276595745</v>
      </c>
    </row>
    <row r="439" spans="1:16" s="14" customFormat="1" ht="15">
      <c r="A439" s="106" t="s">
        <v>58</v>
      </c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74"/>
    </row>
    <row r="440" spans="1:16" ht="13.5" customHeight="1">
      <c r="A440" s="2" t="s">
        <v>86</v>
      </c>
      <c r="B440" s="20" t="s">
        <v>109</v>
      </c>
      <c r="C440" s="19">
        <v>100</v>
      </c>
      <c r="D440" s="4">
        <v>2.57</v>
      </c>
      <c r="E440" s="4">
        <v>8.07</v>
      </c>
      <c r="F440" s="4">
        <v>13.56</v>
      </c>
      <c r="G440" s="26">
        <v>139</v>
      </c>
      <c r="H440" s="4">
        <v>0.1</v>
      </c>
      <c r="I440" s="4">
        <v>18.15</v>
      </c>
      <c r="J440" s="4">
        <v>7.31</v>
      </c>
      <c r="K440" s="4">
        <v>3.88</v>
      </c>
      <c r="L440" s="4">
        <v>49.79</v>
      </c>
      <c r="M440" s="4">
        <v>70.96</v>
      </c>
      <c r="N440" s="4">
        <v>45.04</v>
      </c>
      <c r="O440" s="4">
        <v>1.32</v>
      </c>
      <c r="P440" s="89"/>
    </row>
    <row r="441" spans="1:15" ht="12.75">
      <c r="A441" s="43" t="s">
        <v>35</v>
      </c>
      <c r="B441" s="69" t="s">
        <v>124</v>
      </c>
      <c r="C441" s="71" t="s">
        <v>73</v>
      </c>
      <c r="D441" s="44">
        <v>2.01</v>
      </c>
      <c r="E441" s="44">
        <v>6.68</v>
      </c>
      <c r="F441" s="44">
        <v>9.5</v>
      </c>
      <c r="G441" s="56">
        <v>100</v>
      </c>
      <c r="H441" s="44">
        <v>0.07</v>
      </c>
      <c r="I441" s="44">
        <v>31.17</v>
      </c>
      <c r="J441" s="44">
        <v>0.99</v>
      </c>
      <c r="K441" s="44">
        <v>3.15</v>
      </c>
      <c r="L441" s="44">
        <v>47.31</v>
      </c>
      <c r="M441" s="44">
        <v>50.45</v>
      </c>
      <c r="N441" s="44">
        <v>22.14</v>
      </c>
      <c r="O441" s="44">
        <v>0.85</v>
      </c>
    </row>
    <row r="442" spans="1:15" ht="13.5" customHeight="1">
      <c r="A442" s="43" t="s">
        <v>107</v>
      </c>
      <c r="B442" s="73" t="s">
        <v>133</v>
      </c>
      <c r="C442" s="70">
        <v>100</v>
      </c>
      <c r="D442" s="44">
        <v>15.71</v>
      </c>
      <c r="E442" s="44">
        <v>13.71</v>
      </c>
      <c r="F442" s="44">
        <v>15.47</v>
      </c>
      <c r="G442" s="56">
        <v>250</v>
      </c>
      <c r="H442" s="44">
        <v>0.1</v>
      </c>
      <c r="I442" s="45"/>
      <c r="J442" s="45"/>
      <c r="K442" s="44">
        <v>2.87</v>
      </c>
      <c r="L442" s="44">
        <v>17.21</v>
      </c>
      <c r="M442" s="44">
        <v>149.48</v>
      </c>
      <c r="N442" s="44">
        <v>30.08</v>
      </c>
      <c r="O442" s="44">
        <v>1.53</v>
      </c>
    </row>
    <row r="443" spans="1:15" ht="12.75">
      <c r="A443" s="43" t="s">
        <v>40</v>
      </c>
      <c r="B443" s="73" t="s">
        <v>136</v>
      </c>
      <c r="C443" s="70">
        <v>180</v>
      </c>
      <c r="D443" s="44">
        <v>4.6</v>
      </c>
      <c r="E443" s="44">
        <v>6.53</v>
      </c>
      <c r="F443" s="44">
        <v>19.54</v>
      </c>
      <c r="G443" s="56">
        <v>158</v>
      </c>
      <c r="H443" s="44">
        <v>0.09</v>
      </c>
      <c r="I443" s="44">
        <v>98.59</v>
      </c>
      <c r="J443" s="44">
        <v>0.58</v>
      </c>
      <c r="K443" s="44">
        <v>6.24</v>
      </c>
      <c r="L443" s="44">
        <v>112.36</v>
      </c>
      <c r="M443" s="44">
        <v>80.72</v>
      </c>
      <c r="N443" s="44">
        <v>41.52</v>
      </c>
      <c r="O443" s="44">
        <v>1.66</v>
      </c>
    </row>
    <row r="444" spans="1:16" ht="12.75">
      <c r="A444" s="2" t="s">
        <v>81</v>
      </c>
      <c r="B444" s="20" t="s">
        <v>32</v>
      </c>
      <c r="C444" s="19">
        <v>200</v>
      </c>
      <c r="D444" s="4">
        <v>0.44</v>
      </c>
      <c r="E444" s="1"/>
      <c r="F444" s="4">
        <v>28.88</v>
      </c>
      <c r="G444" s="26">
        <v>119</v>
      </c>
      <c r="H444" s="1"/>
      <c r="I444" s="4">
        <v>0.47</v>
      </c>
      <c r="J444" s="1"/>
      <c r="K444" s="1"/>
      <c r="L444" s="4">
        <v>44.8</v>
      </c>
      <c r="M444" s="4">
        <v>15.4</v>
      </c>
      <c r="N444" s="4">
        <v>6</v>
      </c>
      <c r="O444" s="4">
        <v>1.26</v>
      </c>
      <c r="P444" s="89"/>
    </row>
    <row r="445" spans="1:15" ht="13.5" customHeight="1">
      <c r="A445" s="43" t="s">
        <v>171</v>
      </c>
      <c r="B445" s="69" t="s">
        <v>172</v>
      </c>
      <c r="C445" s="70">
        <v>50</v>
      </c>
      <c r="D445" s="44">
        <v>3.95</v>
      </c>
      <c r="E445" s="44">
        <v>0.5</v>
      </c>
      <c r="F445" s="44">
        <v>24.15</v>
      </c>
      <c r="G445" s="46">
        <v>118</v>
      </c>
      <c r="H445" s="47">
        <v>0.08</v>
      </c>
      <c r="I445" s="45"/>
      <c r="J445" s="45"/>
      <c r="K445" s="44">
        <v>0.65</v>
      </c>
      <c r="L445" s="44">
        <v>11.5</v>
      </c>
      <c r="M445" s="44">
        <v>43.5</v>
      </c>
      <c r="N445" s="44">
        <v>16.5</v>
      </c>
      <c r="O445" s="44">
        <v>1</v>
      </c>
    </row>
    <row r="446" spans="1:16" ht="12.75">
      <c r="A446" s="43" t="s">
        <v>171</v>
      </c>
      <c r="B446" s="69" t="s">
        <v>193</v>
      </c>
      <c r="C446" s="70">
        <v>25</v>
      </c>
      <c r="D446" s="44">
        <v>1.65</v>
      </c>
      <c r="E446" s="44">
        <v>0.3</v>
      </c>
      <c r="F446" s="44">
        <v>8.35</v>
      </c>
      <c r="G446" s="56">
        <v>44</v>
      </c>
      <c r="H446" s="44">
        <v>0.05</v>
      </c>
      <c r="I446" s="45"/>
      <c r="J446" s="45"/>
      <c r="K446" s="44">
        <v>0.35</v>
      </c>
      <c r="L446" s="44">
        <v>8.75</v>
      </c>
      <c r="M446" s="44">
        <v>39.5</v>
      </c>
      <c r="N446" s="44">
        <v>11.75</v>
      </c>
      <c r="O446" s="44">
        <v>0.98</v>
      </c>
      <c r="P446" s="74"/>
    </row>
    <row r="447" spans="1:16" ht="14.25" customHeight="1">
      <c r="A447" s="54"/>
      <c r="B447" s="49" t="s">
        <v>22</v>
      </c>
      <c r="C447" s="50"/>
      <c r="D447" s="51">
        <f>SUM(D440:D446)</f>
        <v>30.93</v>
      </c>
      <c r="E447" s="51">
        <f>SUM(E440:E446)</f>
        <v>35.79</v>
      </c>
      <c r="F447" s="51">
        <f>SUM(F440:F446)</f>
        <v>119.44999999999999</v>
      </c>
      <c r="G447" s="52">
        <f>SUM(G440:G446)</f>
        <v>928</v>
      </c>
      <c r="H447" s="51">
        <f aca="true" t="shared" si="47" ref="H447:O447">SUM(H440:H446)</f>
        <v>0.49</v>
      </c>
      <c r="I447" s="51">
        <f t="shared" si="47"/>
        <v>148.38</v>
      </c>
      <c r="J447" s="51">
        <f t="shared" si="47"/>
        <v>8.879999999999999</v>
      </c>
      <c r="K447" s="51">
        <f t="shared" si="47"/>
        <v>17.14</v>
      </c>
      <c r="L447" s="51">
        <f t="shared" si="47"/>
        <v>291.72</v>
      </c>
      <c r="M447" s="51">
        <f t="shared" si="47"/>
        <v>450.01</v>
      </c>
      <c r="N447" s="51">
        <f t="shared" si="47"/>
        <v>173.03</v>
      </c>
      <c r="O447" s="51">
        <f t="shared" si="47"/>
        <v>8.6</v>
      </c>
      <c r="P447" s="74">
        <f>G447/2720</f>
        <v>0.3411764705882353</v>
      </c>
    </row>
    <row r="449" spans="15:16" ht="12.75">
      <c r="O449" s="77" t="s">
        <v>169</v>
      </c>
      <c r="P449" s="78">
        <f>(P239+P256+P276+P294+P313+P330+P349+P365+P383+P400+P420+P438)/6</f>
        <v>0.5985106382978723</v>
      </c>
    </row>
    <row r="450" spans="11:16" ht="12.75">
      <c r="K450" s="75"/>
      <c r="O450" s="77" t="s">
        <v>170</v>
      </c>
      <c r="P450" s="78">
        <f>(P245+P265+P283+P303+P319+P339+P355+P373+P389+P409+P427+P447)/6</f>
        <v>0.593014705882353</v>
      </c>
    </row>
    <row r="451" ht="12.75">
      <c r="K451" s="75"/>
    </row>
    <row r="452" spans="2:16" ht="14.25">
      <c r="B452" s="82" t="s">
        <v>184</v>
      </c>
      <c r="C452" s="83"/>
      <c r="D452" s="51">
        <v>44.773333333333326</v>
      </c>
      <c r="E452" s="51">
        <v>53.44166666666666</v>
      </c>
      <c r="F452" s="51">
        <v>191.57833333333332</v>
      </c>
      <c r="G452" s="52">
        <v>1419.9166666666665</v>
      </c>
      <c r="H452" s="51">
        <v>0.7325</v>
      </c>
      <c r="I452" s="51">
        <v>80.14916666666667</v>
      </c>
      <c r="J452" s="51">
        <v>141.09416666666667</v>
      </c>
      <c r="K452" s="51">
        <v>11.136666666666667</v>
      </c>
      <c r="L452" s="51">
        <v>399.98333333333335</v>
      </c>
      <c r="M452" s="51">
        <v>734.3241666666665</v>
      </c>
      <c r="N452" s="51">
        <v>195.34166666666667</v>
      </c>
      <c r="O452" s="51">
        <v>11.670000000000002</v>
      </c>
      <c r="P452" s="74">
        <f>G452/2350</f>
        <v>0.6042198581560283</v>
      </c>
    </row>
    <row r="453" spans="2:16" ht="12.75">
      <c r="B453" s="82" t="s">
        <v>185</v>
      </c>
      <c r="C453" s="84"/>
      <c r="D453" s="85">
        <v>52.28249999999999</v>
      </c>
      <c r="E453" s="85">
        <v>63.91833333333334</v>
      </c>
      <c r="F453" s="85">
        <v>215.04833333333335</v>
      </c>
      <c r="G453" s="86">
        <v>1636.75</v>
      </c>
      <c r="H453" s="85">
        <v>0.8733333333333334</v>
      </c>
      <c r="I453" s="85">
        <v>92.71166666666666</v>
      </c>
      <c r="J453" s="85">
        <v>171.53666666666666</v>
      </c>
      <c r="K453" s="85">
        <v>13.75083333333333</v>
      </c>
      <c r="L453" s="85">
        <v>482.6491666666667</v>
      </c>
      <c r="M453" s="85">
        <v>874.3008333333335</v>
      </c>
      <c r="N453" s="85">
        <v>234.9475</v>
      </c>
      <c r="O453" s="85">
        <v>13.373333333333335</v>
      </c>
      <c r="P453" s="74">
        <f>G453/2720</f>
        <v>0.6017463235294118</v>
      </c>
    </row>
  </sheetData>
  <sheetProtection/>
  <mergeCells count="232">
    <mergeCell ref="L391:O391"/>
    <mergeCell ref="A429:A430"/>
    <mergeCell ref="B429:B430"/>
    <mergeCell ref="C429:C430"/>
    <mergeCell ref="D429:F429"/>
    <mergeCell ref="G429:G430"/>
    <mergeCell ref="H429:K429"/>
    <mergeCell ref="L429:O429"/>
    <mergeCell ref="A391:A392"/>
    <mergeCell ref="B391:B392"/>
    <mergeCell ref="H391:K391"/>
    <mergeCell ref="A7:J7"/>
    <mergeCell ref="A25:A26"/>
    <mergeCell ref="B25:B26"/>
    <mergeCell ref="C25:C26"/>
    <mergeCell ref="D25:F25"/>
    <mergeCell ref="G25:G26"/>
    <mergeCell ref="A61:A62"/>
    <mergeCell ref="D377:F377"/>
    <mergeCell ref="G377:G378"/>
    <mergeCell ref="D413:F413"/>
    <mergeCell ref="G413:G414"/>
    <mergeCell ref="C377:C378"/>
    <mergeCell ref="C413:C414"/>
    <mergeCell ref="D391:F391"/>
    <mergeCell ref="G391:G392"/>
    <mergeCell ref="C343:C344"/>
    <mergeCell ref="C321:C322"/>
    <mergeCell ref="C391:C392"/>
    <mergeCell ref="B8:O8"/>
    <mergeCell ref="D11:F11"/>
    <mergeCell ref="G11:G12"/>
    <mergeCell ref="L25:O25"/>
    <mergeCell ref="C269:C270"/>
    <mergeCell ref="H25:K25"/>
    <mergeCell ref="D209:F209"/>
    <mergeCell ref="B413:B414"/>
    <mergeCell ref="C307:C308"/>
    <mergeCell ref="C285:C286"/>
    <mergeCell ref="C157:C158"/>
    <mergeCell ref="C193:C194"/>
    <mergeCell ref="C11:C12"/>
    <mergeCell ref="C47:C48"/>
    <mergeCell ref="C83:C84"/>
    <mergeCell ref="C123:C124"/>
    <mergeCell ref="B269:B270"/>
    <mergeCell ref="H343:K343"/>
    <mergeCell ref="C137:C138"/>
    <mergeCell ref="C171:C172"/>
    <mergeCell ref="C209:C210"/>
    <mergeCell ref="B377:B378"/>
    <mergeCell ref="A412:O412"/>
    <mergeCell ref="A341:O341"/>
    <mergeCell ref="B307:B308"/>
    <mergeCell ref="B343:B344"/>
    <mergeCell ref="G321:G322"/>
    <mergeCell ref="A421:O421"/>
    <mergeCell ref="D47:F47"/>
    <mergeCell ref="G47:G48"/>
    <mergeCell ref="D83:F83"/>
    <mergeCell ref="B61:B62"/>
    <mergeCell ref="C61:C62"/>
    <mergeCell ref="B321:B322"/>
    <mergeCell ref="B157:B158"/>
    <mergeCell ref="B193:B194"/>
    <mergeCell ref="D357:F357"/>
    <mergeCell ref="H321:K321"/>
    <mergeCell ref="A343:A344"/>
    <mergeCell ref="B137:B138"/>
    <mergeCell ref="B171:B172"/>
    <mergeCell ref="B209:B210"/>
    <mergeCell ref="A357:A358"/>
    <mergeCell ref="B357:B358"/>
    <mergeCell ref="C357:C358"/>
    <mergeCell ref="B233:B234"/>
    <mergeCell ref="A246:O246"/>
    <mergeCell ref="C233:C234"/>
    <mergeCell ref="H233:K233"/>
    <mergeCell ref="A269:A270"/>
    <mergeCell ref="H269:K269"/>
    <mergeCell ref="A257:O257"/>
    <mergeCell ref="L233:O233"/>
    <mergeCell ref="A247:A248"/>
    <mergeCell ref="B247:B248"/>
    <mergeCell ref="C247:C248"/>
    <mergeCell ref="A268:O268"/>
    <mergeCell ref="D61:F61"/>
    <mergeCell ref="G61:G62"/>
    <mergeCell ref="H61:K61"/>
    <mergeCell ref="L61:O61"/>
    <mergeCell ref="D99:F99"/>
    <mergeCell ref="A155:O155"/>
    <mergeCell ref="A146:O146"/>
    <mergeCell ref="G83:G84"/>
    <mergeCell ref="D123:F123"/>
    <mergeCell ref="G123:G124"/>
    <mergeCell ref="A232:O232"/>
    <mergeCell ref="D233:F233"/>
    <mergeCell ref="G233:G234"/>
    <mergeCell ref="D157:F157"/>
    <mergeCell ref="G157:G158"/>
    <mergeCell ref="A233:A234"/>
    <mergeCell ref="H193:K193"/>
    <mergeCell ref="L193:O193"/>
    <mergeCell ref="D193:F193"/>
    <mergeCell ref="A181:O181"/>
    <mergeCell ref="D343:F343"/>
    <mergeCell ref="G343:G344"/>
    <mergeCell ref="L285:O285"/>
    <mergeCell ref="A377:A378"/>
    <mergeCell ref="H377:K377"/>
    <mergeCell ref="L377:O377"/>
    <mergeCell ref="A342:O342"/>
    <mergeCell ref="A320:O320"/>
    <mergeCell ref="A321:A322"/>
    <mergeCell ref="D321:F321"/>
    <mergeCell ref="D269:F269"/>
    <mergeCell ref="G269:G270"/>
    <mergeCell ref="D307:F307"/>
    <mergeCell ref="A285:A286"/>
    <mergeCell ref="D285:F285"/>
    <mergeCell ref="A306:O306"/>
    <mergeCell ref="L269:O269"/>
    <mergeCell ref="H307:K307"/>
    <mergeCell ref="L307:O307"/>
    <mergeCell ref="B285:B286"/>
    <mergeCell ref="A376:O376"/>
    <mergeCell ref="A350:O350"/>
    <mergeCell ref="G307:G308"/>
    <mergeCell ref="L321:O321"/>
    <mergeCell ref="G357:G358"/>
    <mergeCell ref="A366:O366"/>
    <mergeCell ref="A356:O356"/>
    <mergeCell ref="L343:O343"/>
    <mergeCell ref="H357:K357"/>
    <mergeCell ref="A331:O331"/>
    <mergeCell ref="A123:A124"/>
    <mergeCell ref="A130:O130"/>
    <mergeCell ref="G99:G100"/>
    <mergeCell ref="H99:K99"/>
    <mergeCell ref="L99:O99"/>
    <mergeCell ref="D137:F137"/>
    <mergeCell ref="G137:G138"/>
    <mergeCell ref="A136:O136"/>
    <mergeCell ref="A137:A138"/>
    <mergeCell ref="C99:C100"/>
    <mergeCell ref="H123:K123"/>
    <mergeCell ref="L123:O123"/>
    <mergeCell ref="B123:B124"/>
    <mergeCell ref="A99:A100"/>
    <mergeCell ref="A157:A158"/>
    <mergeCell ref="H157:K157"/>
    <mergeCell ref="L157:O157"/>
    <mergeCell ref="A156:O156"/>
    <mergeCell ref="H137:K137"/>
    <mergeCell ref="L137:O137"/>
    <mergeCell ref="A267:O267"/>
    <mergeCell ref="G171:G172"/>
    <mergeCell ref="A231:O231"/>
    <mergeCell ref="A230:O230"/>
    <mergeCell ref="A240:O240"/>
    <mergeCell ref="A209:A210"/>
    <mergeCell ref="A219:O219"/>
    <mergeCell ref="A208:O208"/>
    <mergeCell ref="A171:A172"/>
    <mergeCell ref="D171:F171"/>
    <mergeCell ref="A439:O439"/>
    <mergeCell ref="A411:O411"/>
    <mergeCell ref="A428:O428"/>
    <mergeCell ref="A401:O401"/>
    <mergeCell ref="A390:O390"/>
    <mergeCell ref="A375:O375"/>
    <mergeCell ref="A384:O384"/>
    <mergeCell ref="A413:A414"/>
    <mergeCell ref="H413:K413"/>
    <mergeCell ref="L413:O413"/>
    <mergeCell ref="A314:O314"/>
    <mergeCell ref="A295:O295"/>
    <mergeCell ref="A305:O305"/>
    <mergeCell ref="A277:O277"/>
    <mergeCell ref="A284:O284"/>
    <mergeCell ref="A307:A308"/>
    <mergeCell ref="G285:G286"/>
    <mergeCell ref="H285:K285"/>
    <mergeCell ref="A191:O191"/>
    <mergeCell ref="A164:O164"/>
    <mergeCell ref="A201:O201"/>
    <mergeCell ref="H171:K171"/>
    <mergeCell ref="L171:O171"/>
    <mergeCell ref="A193:A194"/>
    <mergeCell ref="A192:O192"/>
    <mergeCell ref="A170:O170"/>
    <mergeCell ref="G193:G194"/>
    <mergeCell ref="L83:O83"/>
    <mergeCell ref="A121:O121"/>
    <mergeCell ref="A122:O122"/>
    <mergeCell ref="A83:A84"/>
    <mergeCell ref="A110:O110"/>
    <mergeCell ref="A98:O98"/>
    <mergeCell ref="H83:K83"/>
    <mergeCell ref="B99:B100"/>
    <mergeCell ref="A91:O91"/>
    <mergeCell ref="I6:O6"/>
    <mergeCell ref="A81:O81"/>
    <mergeCell ref="B11:B12"/>
    <mergeCell ref="B47:B48"/>
    <mergeCell ref="G209:G210"/>
    <mergeCell ref="H209:K209"/>
    <mergeCell ref="L209:O209"/>
    <mergeCell ref="A82:O82"/>
    <mergeCell ref="A71:O71"/>
    <mergeCell ref="A60:O60"/>
    <mergeCell ref="L47:O47"/>
    <mergeCell ref="L11:O11"/>
    <mergeCell ref="A18:O18"/>
    <mergeCell ref="G247:G248"/>
    <mergeCell ref="H247:K247"/>
    <mergeCell ref="L247:O247"/>
    <mergeCell ref="B83:B84"/>
    <mergeCell ref="A35:O35"/>
    <mergeCell ref="A45:O45"/>
    <mergeCell ref="A24:O24"/>
    <mergeCell ref="L357:O357"/>
    <mergeCell ref="A9:O9"/>
    <mergeCell ref="A10:O10"/>
    <mergeCell ref="A11:A12"/>
    <mergeCell ref="H11:K11"/>
    <mergeCell ref="A46:O46"/>
    <mergeCell ref="A54:O54"/>
    <mergeCell ref="D247:F247"/>
    <mergeCell ref="A47:A48"/>
    <mergeCell ref="H47:K4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4" r:id="rId1"/>
  <rowBreaks count="5" manualBreakCount="5">
    <brk id="79" max="15" man="1"/>
    <brk id="153" max="15" man="1"/>
    <brk id="229" max="15" man="1"/>
    <brk id="303" max="15" man="1"/>
    <brk id="3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demchenko_o</cp:lastModifiedBy>
  <cp:lastPrinted>2021-02-10T05:57:55Z</cp:lastPrinted>
  <dcterms:modified xsi:type="dcterms:W3CDTF">2021-02-11T10:43:29Z</dcterms:modified>
  <cp:category/>
  <cp:version/>
  <cp:contentType/>
  <cp:contentStatus/>
</cp:coreProperties>
</file>